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DIH2\eligibilitate imm\Set 2 - Apel intreprinderi cu capitalizare medie (ajutor de minimis)\"/>
    </mc:Choice>
  </mc:AlternateContent>
  <bookViews>
    <workbookView xWindow="0" yWindow="0" windowWidth="23040" windowHeight="8808" tabRatio="500" activeTab="2"/>
  </bookViews>
  <sheets>
    <sheet name="1A-Bilant" sheetId="1" r:id="rId1"/>
    <sheet name="1B-Cont_PP" sheetId="2" r:id="rId2"/>
    <sheet name="1E-Intreprindere_in_dificultate" sheetId="3" r:id="rId3"/>
  </sheets>
  <calcPr calcId="152511"/>
  <extLst>
    <ext xmlns:loext="http://schemas.libreoffice.org/" uri="{7626C862-2A13-11E5-B345-FEFF819CDC9F}">
      <loext:extCalcPr stringRefSyntax="ExcelA1"/>
    </ext>
  </extLst>
</workbook>
</file>

<file path=xl/calcChain.xml><?xml version="1.0" encoding="utf-8"?>
<calcChain xmlns="http://schemas.openxmlformats.org/spreadsheetml/2006/main">
  <c r="F46" i="3" l="1"/>
  <c r="E46" i="3"/>
  <c r="F45" i="3"/>
  <c r="E45" i="3"/>
  <c r="F37" i="3"/>
  <c r="F52" i="3" s="1"/>
  <c r="F18" i="3"/>
  <c r="F16" i="3"/>
  <c r="F15" i="3"/>
  <c r="F11" i="3"/>
  <c r="F10" i="3"/>
  <c r="F12" i="3" s="1"/>
  <c r="D12" i="2"/>
  <c r="F44" i="3" s="1"/>
  <c r="C12" i="2"/>
  <c r="E44" i="3" s="1"/>
  <c r="B12" i="2"/>
  <c r="D9" i="2"/>
  <c r="C9" i="2"/>
  <c r="B9" i="2"/>
  <c r="B99" i="1"/>
  <c r="D95" i="1"/>
  <c r="C95" i="1"/>
  <c r="B95" i="1"/>
  <c r="D92" i="1"/>
  <c r="C92" i="1"/>
  <c r="B92" i="1"/>
  <c r="D85" i="1"/>
  <c r="F17" i="3" s="1"/>
  <c r="C85" i="1"/>
  <c r="C99" i="1" s="1"/>
  <c r="E42" i="3" s="1"/>
  <c r="B85" i="1"/>
  <c r="D78" i="1"/>
  <c r="C78" i="1"/>
  <c r="B78" i="1"/>
  <c r="D73" i="1"/>
  <c r="C73" i="1"/>
  <c r="B73" i="1"/>
  <c r="D70" i="1"/>
  <c r="D66" i="1" s="1"/>
  <c r="C70" i="1"/>
  <c r="B70" i="1"/>
  <c r="D67" i="1"/>
  <c r="C67" i="1"/>
  <c r="B67" i="1"/>
  <c r="C66" i="1"/>
  <c r="C104" i="1" s="1"/>
  <c r="B66" i="1"/>
  <c r="B104" i="1" s="1"/>
  <c r="D64" i="1"/>
  <c r="F41" i="3" s="1"/>
  <c r="C64" i="1"/>
  <c r="B64" i="1"/>
  <c r="C53" i="1"/>
  <c r="D52" i="1"/>
  <c r="C52" i="1"/>
  <c r="E41" i="3" s="1"/>
  <c r="B52" i="1"/>
  <c r="D40" i="1"/>
  <c r="C40" i="1"/>
  <c r="B40" i="1"/>
  <c r="D39" i="1"/>
  <c r="D53" i="1" s="1"/>
  <c r="C39" i="1"/>
  <c r="D35" i="1"/>
  <c r="C35" i="1"/>
  <c r="B35" i="1"/>
  <c r="B39" i="1" s="1"/>
  <c r="B53" i="1" s="1"/>
  <c r="D28" i="1"/>
  <c r="D102" i="1" s="1"/>
  <c r="C28" i="1"/>
  <c r="C103" i="1" s="1"/>
  <c r="B28" i="1"/>
  <c r="D26" i="1"/>
  <c r="C26" i="1"/>
  <c r="B26" i="1"/>
  <c r="B54" i="1" l="1"/>
  <c r="C21" i="3"/>
  <c r="F51" i="3"/>
  <c r="F35" i="3"/>
  <c r="F19" i="3"/>
  <c r="E47" i="3"/>
  <c r="E43" i="3"/>
  <c r="D103" i="1"/>
  <c r="C54" i="1"/>
  <c r="D54" i="1"/>
  <c r="C102" i="1"/>
  <c r="D99" i="1"/>
  <c r="B102" i="1"/>
  <c r="D104" i="1"/>
  <c r="B103" i="1"/>
  <c r="F36" i="3" l="1"/>
  <c r="F42" i="3"/>
  <c r="F43" i="3" l="1"/>
  <c r="F47" i="3"/>
  <c r="E48" i="3" s="1"/>
  <c r="F53" i="3" s="1"/>
  <c r="F54" i="3" s="1"/>
</calcChain>
</file>

<file path=xl/comments1.xml><?xml version="1.0" encoding="utf-8"?>
<comments xmlns="http://schemas.openxmlformats.org/spreadsheetml/2006/main">
  <authors>
    <author>Unknown Author</author>
  </authors>
  <commentList>
    <comment ref="B38" authorId="0" shapeId="0">
      <text>
        <r>
          <rPr>
            <sz val="10"/>
            <rFont val="Arial"/>
            <family val="2"/>
          </rPr>
          <t>Cristi Dunca, 16.10.2026: Celula era goală; completată cu 0 ca restul datelor de intrare.</t>
        </r>
      </text>
    </comment>
    <comment ref="C39" authorId="0" shapeId="0">
      <text>
        <r>
          <rPr>
            <sz val="10"/>
            <rFont val="Arial"/>
            <family val="2"/>
          </rPr>
          <t>Cristi Dunca, 16.10.2026: Formula refăcută (era valoarea fixă 0), ca în coloanele 2023 și 2025.</t>
        </r>
      </text>
    </comment>
    <comment ref="C95" authorId="0" shapeId="0">
      <text>
        <r>
          <rPr>
            <sz val="10"/>
            <rFont val="Arial"/>
            <family val="2"/>
          </rPr>
          <t>Cristi Dunca, 16.10.2026: Formula refăcută (era valoarea fixă 0), ca în coloanele 2023 și 2025.</t>
        </r>
      </text>
    </comment>
    <comment ref="C99" authorId="0" shapeId="0">
      <text>
        <r>
          <rPr>
            <sz val="10"/>
            <rFont val="Arial"/>
            <family val="2"/>
          </rPr>
          <t>Cristi Dunca, 16.10.2026: Formula refăcută (era valoarea fixă 0), ca în coloanele 2023 și 2025.</t>
        </r>
      </text>
    </comment>
  </commentList>
</comments>
</file>

<file path=xl/comments2.xml><?xml version="1.0" encoding="utf-8"?>
<comments xmlns="http://schemas.openxmlformats.org/spreadsheetml/2006/main">
  <authors>
    <author>Unknown Author</author>
  </authors>
  <commentList>
    <comment ref="F15" authorId="0" shapeId="0">
      <text>
        <r>
          <rPr>
            <sz val="10"/>
            <rFont val="Arial"/>
            <family val="2"/>
          </rPr>
          <t>Cristi Dunca, 16.10.2026: Capitalul social subscris include și partea nevărsată (art. 2 pct. 18 lit. a) din Regulamentul (UE) nr. 651/2014); înainte se lua doar capitalul vărsat.</t>
        </r>
      </text>
    </comment>
    <comment ref="F54" authorId="0" shapeId="0">
      <text>
        <r>
          <rPr>
            <sz val="10"/>
            <rFont val="Arial"/>
            <family val="2"/>
          </rPr>
          <t>Cristi Dunca, 16.10.2026: Rezultatul din C21 se referă doar la pct. 1); concluzia finală cumulează toate criteriile calculate.</t>
        </r>
      </text>
    </comment>
  </commentList>
</comments>
</file>

<file path=xl/sharedStrings.xml><?xml version="1.0" encoding="utf-8"?>
<sst xmlns="http://schemas.openxmlformats.org/spreadsheetml/2006/main" count="161" uniqueCount="152">
  <si>
    <t>1A - Bilanțul</t>
  </si>
  <si>
    <t>Completați cu informatii din Bilanț</t>
  </si>
  <si>
    <t>A.Active imobilizate</t>
  </si>
  <si>
    <t>I.Imobilizari necorporale</t>
  </si>
  <si>
    <t>II.Imobilizari corporale</t>
  </si>
  <si>
    <t>1.  Terenuri şi amenajări de terenuri</t>
  </si>
  <si>
    <t>2. Construcții</t>
  </si>
  <si>
    <t>3. Instalații tehnice şi mijloace de transport</t>
  </si>
  <si>
    <t>4. Mobilier, aparatură birotică, echipamente de protecție a valorilor umane şi materiale şi alte active corporale</t>
  </si>
  <si>
    <t>5. Investiții imobiliare</t>
  </si>
  <si>
    <t>6.Active corporale de explorare şi evaluare a resurselor minerale</t>
  </si>
  <si>
    <t>7.Active biologice productive</t>
  </si>
  <si>
    <t>8. Instalații tehnice şi mijloace de transport în curs de aprovizionare</t>
  </si>
  <si>
    <t>9. Mobilier, aparatură birotică, echipamente de protecție a valorilor umane şi materiale şi alte active corporale în curs de aprovizionare</t>
  </si>
  <si>
    <t>10.Active biologice productive în curs de aprovizionare</t>
  </si>
  <si>
    <t>11.Imobilizări corporale în curs de execuție</t>
  </si>
  <si>
    <t>12.Investiții imobiliare în curs de execuție</t>
  </si>
  <si>
    <t>13.Avansuri acordate pentru imobilizări corporale</t>
  </si>
  <si>
    <t>14. Amortizări privind imobilizările corporale</t>
  </si>
  <si>
    <t>15. Ajustări pentru deprecierea imobilizărilor corporale</t>
  </si>
  <si>
    <t xml:space="preserve">16. Ajustări pentru deprecierea imobilizărilor corporale în curs de execuție </t>
  </si>
  <si>
    <t>17. Ajustări pentru deprecierea investițiilor imobiliare în curs de execuție</t>
  </si>
  <si>
    <t>Imobilizari corporale - total</t>
  </si>
  <si>
    <t>III.Imobilizari financiare</t>
  </si>
  <si>
    <t>Active imobilizate - total</t>
  </si>
  <si>
    <t>B.Active circulante</t>
  </si>
  <si>
    <t>I.Stocuri:</t>
  </si>
  <si>
    <t>1. Materii prime si materiale consumabile</t>
  </si>
  <si>
    <t>2. Productia in curs de executie</t>
  </si>
  <si>
    <t>3. Produse finite si marfuri</t>
  </si>
  <si>
    <t>4. Avansuri pentru cumparari stocuri</t>
  </si>
  <si>
    <t>Stocuri - total</t>
  </si>
  <si>
    <t>II.Creante</t>
  </si>
  <si>
    <t>III.Investitii  pe termen scurt</t>
  </si>
  <si>
    <t>IV.Casa si conturi la banci</t>
  </si>
  <si>
    <t>Active circulante - total</t>
  </si>
  <si>
    <t>C.Cheltuieli in avans</t>
  </si>
  <si>
    <t>1. Sume de reluat într-o perioadă de până la un an</t>
  </si>
  <si>
    <t>2. Sume de reluat într-o perioadă mai mare de un an</t>
  </si>
  <si>
    <t>D.Datorii: sumele care trebuie platite intr-o perioada de pana la un an</t>
  </si>
  <si>
    <t>1.  Împrumuturi din emisiunea de obligatiuni, prezentându-se separat împrumuturile din emisiunea de obligatiuni convertibile</t>
  </si>
  <si>
    <t>2. Sume datorate institutiilor de credit</t>
  </si>
  <si>
    <t>3. Avansuri încasate în contul comenzilor</t>
  </si>
  <si>
    <t>4. Datorii comerciale - furnizori</t>
  </si>
  <si>
    <t>5. Efecte de comert de platit</t>
  </si>
  <si>
    <t>6. Sume datorate entitatilor afiliate</t>
  </si>
  <si>
    <t>7. Sume datorate entitatilor de care compania este legata în virtutea intereselor de participare</t>
  </si>
  <si>
    <t>8. Alte datorii, inclusiv datoriile fiscale si datoriile privind asigurarile sociale</t>
  </si>
  <si>
    <t>Datorii: sumele care trebuie platite intr-o perioada de pana la un an</t>
  </si>
  <si>
    <t>E.Active circulante nete/datorii curente nete</t>
  </si>
  <si>
    <t>F.Total active minus datorii curente</t>
  </si>
  <si>
    <t>G.Datorii: sumele care trebuie platite intr-o perioada mai mare de un an</t>
  </si>
  <si>
    <t>1. Împrumuturi din emisiuni de obligațiuni</t>
  </si>
  <si>
    <t>2. Credite bancare pe termen lung</t>
  </si>
  <si>
    <t xml:space="preserve">5. Efecte de comert de platit </t>
  </si>
  <si>
    <t xml:space="preserve">6. Sume datorate entitatilor afiliate </t>
  </si>
  <si>
    <t xml:space="preserve">8. Alte datorii, inclusiv datoriile fiscale si datoriile privind asigurarile sociale </t>
  </si>
  <si>
    <t>Datorii ce trebuie platite intr-o perioada mai mare de un an - total</t>
  </si>
  <si>
    <t>H.Provizioane</t>
  </si>
  <si>
    <t>I.Venituri in avans</t>
  </si>
  <si>
    <t xml:space="preserve">1. Subvenţii pentru investiţii </t>
  </si>
  <si>
    <t>Sume de reluat într-o perioadă de până la un an</t>
  </si>
  <si>
    <t>Sume de reluat într-o perioadă mai mare de un an</t>
  </si>
  <si>
    <t>2. Venituri înregistrate în avans</t>
  </si>
  <si>
    <t>Sume de reluat intr-o perioada de pana la un an</t>
  </si>
  <si>
    <t>Sume de reluat intr-o perioada mai mare de un an</t>
  </si>
  <si>
    <t xml:space="preserve">3. Venituri în avans aferente activelor primite prin transfer de la clienţi </t>
  </si>
  <si>
    <t>Fondul comercial negativ</t>
  </si>
  <si>
    <t>J.Capital si rezerve</t>
  </si>
  <si>
    <t>I.Capital, din care</t>
  </si>
  <si>
    <t>1.  Capital subscris vărsat</t>
  </si>
  <si>
    <t xml:space="preserve"> 2. Capital subscris nevărsat</t>
  </si>
  <si>
    <t xml:space="preserve"> 3. Patrimoniu regiei</t>
  </si>
  <si>
    <t xml:space="preserve"> 4. Patrimoniul institutelor naționale de cercetare-dezvoltare</t>
  </si>
  <si>
    <t>5.Alte elemente de capitaluri proprii</t>
  </si>
  <si>
    <t>II.Prime de capital</t>
  </si>
  <si>
    <t>III.Rezerve din reevaluare</t>
  </si>
  <si>
    <t>Sold Creditor</t>
  </si>
  <si>
    <t>Sold Debitor</t>
  </si>
  <si>
    <t>IV.Rezerve</t>
  </si>
  <si>
    <t>Acţiuni proprii</t>
  </si>
  <si>
    <t>Câştiguri legate de instrumentele de capitaluri proprii</t>
  </si>
  <si>
    <t>Pierderi legate de instrumentele de capitaluri proprii</t>
  </si>
  <si>
    <t>V.Profitul sau pierderea reportat(ă)</t>
  </si>
  <si>
    <t>VI.Profitul sau pierderea exercitiului financiar</t>
  </si>
  <si>
    <t>Repartizarea profitului</t>
  </si>
  <si>
    <t>Capitaluri proprii - total</t>
  </si>
  <si>
    <t>Patrimoniul public</t>
  </si>
  <si>
    <t>Patrimoniul privat</t>
  </si>
  <si>
    <t>Capitaluri - total</t>
  </si>
  <si>
    <t>TOTAL ACTIV</t>
  </si>
  <si>
    <t>TOTAL CAPITALURI SI DATORII</t>
  </si>
  <si>
    <t>1B - Contul de profit și pierdere (extras)</t>
  </si>
  <si>
    <t>Completați cu informații din Contul de profit și pierdere. Necesar numai pentru întreprinderile care NU sunt IMM (criteriul e) din foaia 1E).</t>
  </si>
  <si>
    <t>Cifra de afaceri netă</t>
  </si>
  <si>
    <t>Venituri din exploatare – total</t>
  </si>
  <si>
    <t>Cheltuieli de exploatare – total</t>
  </si>
  <si>
    <t>Rezultatul din exploatare (profit/pierdere)</t>
  </si>
  <si>
    <t>Ajustări de valoare privind imobilizările corporale și necorporale – cheltuieli (amortizări și deprecieri)</t>
  </si>
  <si>
    <t>Ajustări de valoare privind imobilizările corporale și necorporale – venituri</t>
  </si>
  <si>
    <t>EBITDA = Rezultatul din exploatare + amortizări și ajustări nete privind imobilizările</t>
  </si>
  <si>
    <t>Cheltuieli privind dobânzile</t>
  </si>
  <si>
    <t>Sursa: situațiile financiare anuale aprobate (formularul 20 – Contul de profit și pierdere). EBITDA se calculează conform art. 2 pct. 18 lit. e) din Regulamentul (UE) nr. 651/2014 (capacitatea de acoperire a dobânzilor).</t>
  </si>
  <si>
    <t>1E -Verificarea încadrării solicitantului în categoria întreprinderilor în dificultate</t>
  </si>
  <si>
    <t>Pentru a fi eligibil, solicitantul trebuie să nu se încadreze în categoria întreprinderilor în dificultate.</t>
  </si>
  <si>
    <t>Verificarea de la pct. 1) se face în mod automat, în baza informațiilor introduse deja. Pct. 4) se aplică numai societăților cu asociați cu răspundere nelimitată (SNC, SCS), în locul pct. 1). Pct. 5) se aplică întreprinderilor care nu sunt IMM (întreprinderi cu capitalizare medie) și necesită completarea foii 1B.
Punctele 2) și 3) de mai jos fac obiectul Declarației de eligibilitate, pe propria răspundere.</t>
  </si>
  <si>
    <t>O întreprindere este considerată a fi în dificultate dacă este îndeplinită cel puțin una dintre următoarele condiții*:</t>
  </si>
  <si>
    <t>1)</t>
  </si>
  <si>
    <t>Când mai mult de jumătate din capitalul social subscris a dispărut din cauza pierderilor acumulate.
(Această situație survine atunci când deducerea pierderilor acumulate din rezerve (și din toate celelalte elemente considerate în general ca făcând parte din fondurile proprii ale societății) conduce la un cuantum cumulat negativ care depășește jumătate din capitalul social subscris)</t>
  </si>
  <si>
    <t>i) Se calculează Rezultatul total acumulat al solicitantului</t>
  </si>
  <si>
    <t>Rezultatul reportat</t>
  </si>
  <si>
    <t>Rezultatul exercitiului financiar</t>
  </si>
  <si>
    <t>Rezultatul total acumulat</t>
  </si>
  <si>
    <t>Dacă Rezultatul total acumulat este pozitiv, atunci solicitantul nu se încadrează în categoria întreprinderilor în dificultate.</t>
  </si>
  <si>
    <t>ii) Dacă Rezultatul total acumulat este negativ (Pierdere acumulata), atunci se calculează Pierderile de capital (Pierderea acumulata + Prime de capital + Rezerve din reevaluare + Rezerve)</t>
  </si>
  <si>
    <t>Capital social subscris (vărsat + nevărsat)</t>
  </si>
  <si>
    <t>Prime de capital</t>
  </si>
  <si>
    <t>Rezerve din reevaluare</t>
  </si>
  <si>
    <t>Rezerve</t>
  </si>
  <si>
    <t>Pierdere de capital (dacă rezultatul este negativ)</t>
  </si>
  <si>
    <t>iii) Dacă valoarea rezultată este pozitivă (&gt;=0), ori valoarea rezultată negativă reprezintă cel mult 50% din Capital social subscris si vărsat, atunci solicitantul nu se încadrează în categoria întreprinderilor în dificultate.</t>
  </si>
  <si>
    <t>Rezultat:</t>
  </si>
  <si>
    <t>2)</t>
  </si>
  <si>
    <t>Atunci când întreprinderea face obiectul unei proceduri colective de insolvență sau îndeplinește criteriile prevăzute de legislația națională pentru inițierea unei proceduri colective de insolvență la cererea creditorilor săi.</t>
  </si>
  <si>
    <t>3)</t>
  </si>
  <si>
    <t>Atunci când întreprinderea a primit ajutor pentru salvare și nu a rambursat încă împrumutul sau nu a încetat garanția sau a primit ajutoare pentru restructurare și face încă obiectul unui plan de restructurare.</t>
  </si>
  <si>
    <t>*) În conformitate cu prevederile art. 2 pct. 18 din Regulamentul (UE) nr. 651/2014 al Comisiei din 17 iunie 2014 de declarare a anumitor categorii de ajutoare compatibile cu piața internă în aplicarea articolelor 107 și 108 din tratat și ale art. 6 pct. 9 din Schema de ajutor de stat și de minimis (OMIPE nr. 3151/2023, cu modificările ulterioare).</t>
  </si>
  <si>
    <t>Date generale despre solicitant (de completat)</t>
  </si>
  <si>
    <t>Categoria solicitantului (stabilită de apel)</t>
  </si>
  <si>
    <t>Întreprindere cu capitalizare medie</t>
  </si>
  <si>
    <t>Societate în care cel puțin unii asociați au răspundere nelimitată – SNC, SCS? (DA/NU)</t>
  </si>
  <si>
    <t>NU</t>
  </si>
  <si>
    <t>4)</t>
  </si>
  <si>
    <t>Pentru societățile în care cel puțin unii asociați au răspundere nelimitată: când mai mult de jumătate din capitalul propriu, așa cum reiese din contabilitate, a dispărut din cauza pierderilor acumulate.</t>
  </si>
  <si>
    <t>Pierderi acumulate (valoare pozitivă)</t>
  </si>
  <si>
    <t>Capitaluri proprii înainte de deducerea pierderilor acumulate</t>
  </si>
  <si>
    <t>Rezultat pct. 4):</t>
  </si>
  <si>
    <t>5)</t>
  </si>
  <si>
    <t>Numai pentru întreprinderile care nu sunt IMM: când în ultimii 2 ani (1) raportul datorii/capitaluri proprii a fost mai mare de 7,5 și (2) capacitatea de acoperire a dobânzilor, calculată pe baza EBITDA, a fost sub 1,0.</t>
  </si>
  <si>
    <t>Datorii totale (sub un an + peste un an)</t>
  </si>
  <si>
    <t>Capitaluri proprii – total</t>
  </si>
  <si>
    <t>Raport datorii / capitaluri proprii</t>
  </si>
  <si>
    <t>EBITDA (din foaia 1B)</t>
  </si>
  <si>
    <t>Cheltuieli privind dobânzile (din foaia 1B)</t>
  </si>
  <si>
    <t>Capacitatea de acoperire a dobânzilor (EBITDA / dobânzi)</t>
  </si>
  <si>
    <t>Ambele condiții îndeplinite în anul respectiv?</t>
  </si>
  <si>
    <t>Rezultat pct. 5):</t>
  </si>
  <si>
    <t>CONCLUZIE (pct. 1, 4 și 5 – calculate; pct. 2 și 3 se declară pe propria răspundere)</t>
  </si>
  <si>
    <t>Pct. 1) – pierderi &gt; 1/2 din capitalul social subscris</t>
  </si>
  <si>
    <t>Pct. 4) – societăți cu răspundere nelimitată</t>
  </si>
  <si>
    <t>Pct. 5) – întreprinderi care nu sunt IMM</t>
  </si>
  <si>
    <t>Rezultat final:</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</si>
</sst>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charset val="238"/>
    </font>
    <font>
      <sz val="10"/>
      <name val="Calibri"/>
      <family val="2"/>
      <charset val="238"/>
    </font>
    <font>
      <b/>
      <u/>
      <sz val="11"/>
      <color theme="1"/>
      <name val="Calibri"/>
      <family val="2"/>
      <charset val="238"/>
    </font>
    <font>
      <sz val="10"/>
      <color theme="1"/>
      <name val="Calibri"/>
      <family val="2"/>
      <charset val="238"/>
    </font>
    <font>
      <u/>
      <sz val="10"/>
      <color theme="1"/>
      <name val="Calibri"/>
      <family val="2"/>
      <charset val="238"/>
    </font>
    <font>
      <b/>
      <sz val="10"/>
      <color theme="1"/>
      <name val="Calibri"/>
      <family val="2"/>
      <charset val="1"/>
    </font>
    <font>
      <b/>
      <sz val="10"/>
      <name val="Calibri"/>
      <family val="2"/>
      <charset val="238"/>
    </font>
    <font>
      <sz val="10"/>
      <name val="Arial"/>
      <family val="2"/>
    </font>
    <font>
      <b/>
      <sz val="11"/>
      <name val="Calibri"/>
      <charset val="1"/>
    </font>
    <font>
      <b/>
      <sz val="10"/>
      <name val="Calibri"/>
      <charset val="1"/>
    </font>
    <font>
      <sz val="10"/>
      <name val="Calibri"/>
      <charset val="1"/>
    </font>
    <font>
      <i/>
      <sz val="9"/>
      <name val="Calibri"/>
      <charset val="1"/>
    </font>
    <font>
      <b/>
      <sz val="11"/>
      <name val="Calibri"/>
      <family val="2"/>
      <charset val="238"/>
    </font>
  </fonts>
  <fills count="4">
    <fill>
      <patternFill patternType="none"/>
    </fill>
    <fill>
      <patternFill patternType="gray125"/>
    </fill>
    <fill>
      <patternFill patternType="solid">
        <fgColor theme="0" tint="-0.14999847407452621"/>
        <bgColor rgb="FFC0C0C0"/>
      </patternFill>
    </fill>
    <fill>
      <patternFill patternType="solid">
        <fgColor theme="0"/>
        <bgColor rgb="FFFFFFCC"/>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2">
    <xf numFmtId="0" fontId="0" fillId="0" borderId="0"/>
    <xf numFmtId="0" fontId="1" fillId="0" borderId="0"/>
  </cellStyleXfs>
  <cellXfs count="72">
    <xf numFmtId="0" fontId="0" fillId="0" borderId="0" xfId="0"/>
    <xf numFmtId="0" fontId="1" fillId="0" borderId="6" xfId="1" applyFont="1" applyBorder="1" applyAlignment="1">
      <alignment horizontal="left" vertical="top" wrapText="1"/>
    </xf>
    <xf numFmtId="4" fontId="6" fillId="0" borderId="0" xfId="1" applyNumberFormat="1" applyFont="1" applyBorder="1" applyAlignment="1">
      <alignment horizontal="left" vertical="top"/>
    </xf>
    <xf numFmtId="4" fontId="1" fillId="0" borderId="6" xfId="1" applyNumberFormat="1" applyFont="1" applyBorder="1" applyAlignment="1">
      <alignment horizontal="left" vertical="top" wrapText="1"/>
    </xf>
    <xf numFmtId="4" fontId="6" fillId="0" borderId="5" xfId="1" applyNumberFormat="1" applyFont="1" applyBorder="1" applyAlignment="1">
      <alignment horizontal="left" vertical="top" wrapText="1"/>
    </xf>
    <xf numFmtId="4" fontId="6" fillId="0" borderId="0" xfId="1" applyNumberFormat="1" applyFont="1" applyBorder="1" applyAlignment="1">
      <alignment horizontal="left" vertical="top" wrapText="1"/>
    </xf>
    <xf numFmtId="4" fontId="1" fillId="0" borderId="0" xfId="1" applyNumberFormat="1" applyFont="1" applyBorder="1" applyAlignment="1">
      <alignment horizontal="left" vertical="top" wrapText="1"/>
    </xf>
    <xf numFmtId="0" fontId="1" fillId="0" borderId="5" xfId="1" applyFont="1" applyBorder="1" applyAlignment="1">
      <alignment horizontal="left" vertical="top" wrapText="1"/>
    </xf>
    <xf numFmtId="0" fontId="6" fillId="0" borderId="3" xfId="1" applyFont="1" applyBorder="1" applyAlignment="1">
      <alignment horizontal="left" vertical="top" wrapText="1"/>
    </xf>
    <xf numFmtId="0" fontId="6" fillId="0" borderId="0" xfId="1" applyFont="1" applyBorder="1" applyAlignment="1">
      <alignment horizontal="left" vertical="top" wrapText="1"/>
    </xf>
    <xf numFmtId="0" fontId="1" fillId="0" borderId="0" xfId="1" applyFont="1" applyBorder="1" applyAlignment="1">
      <alignment horizontal="left" vertical="top" wrapText="1"/>
    </xf>
    <xf numFmtId="0" fontId="12" fillId="0" borderId="0" xfId="1" applyFont="1" applyBorder="1" applyAlignment="1">
      <alignment horizontal="center" vertical="top" wrapText="1"/>
    </xf>
    <xf numFmtId="0" fontId="11" fillId="0" borderId="0" xfId="0" applyFont="1" applyBorder="1" applyAlignment="1">
      <alignment vertical="top" wrapText="1"/>
    </xf>
    <xf numFmtId="0" fontId="9" fillId="0" borderId="0" xfId="0" applyFont="1" applyBorder="1" applyAlignment="1">
      <alignment vertical="top" wrapText="1"/>
    </xf>
    <xf numFmtId="0" fontId="5" fillId="0" borderId="1" xfId="1" applyFont="1" applyBorder="1" applyAlignment="1">
      <alignment horizontal="center" vertical="center" wrapText="1"/>
    </xf>
    <xf numFmtId="0" fontId="1" fillId="0" borderId="0" xfId="1" applyFont="1" applyAlignment="1">
      <alignment vertical="top" wrapText="1"/>
    </xf>
    <xf numFmtId="4" fontId="1" fillId="0" borderId="0" xfId="1" applyNumberFormat="1" applyFont="1" applyAlignment="1">
      <alignment horizontal="right" vertical="top"/>
    </xf>
    <xf numFmtId="0" fontId="1" fillId="0" borderId="0" xfId="1" applyFont="1" applyAlignment="1">
      <alignment vertical="top"/>
    </xf>
    <xf numFmtId="0" fontId="2" fillId="0" borderId="0" xfId="1" applyFont="1" applyAlignment="1">
      <alignment vertical="top" wrapText="1"/>
    </xf>
    <xf numFmtId="4" fontId="3" fillId="0" borderId="0" xfId="1" applyNumberFormat="1" applyFont="1" applyAlignment="1">
      <alignment horizontal="right" vertical="top"/>
    </xf>
    <xf numFmtId="0" fontId="3" fillId="0" borderId="0" xfId="1" applyFont="1" applyAlignment="1">
      <alignment vertical="top"/>
    </xf>
    <xf numFmtId="0" fontId="4" fillId="0" borderId="0" xfId="1" applyFont="1" applyAlignment="1">
      <alignment vertical="top" wrapText="1"/>
    </xf>
    <xf numFmtId="0" fontId="3" fillId="0" borderId="0" xfId="1" applyFont="1" applyAlignment="1">
      <alignment horizontal="center" vertical="center"/>
    </xf>
    <xf numFmtId="0" fontId="3" fillId="0" borderId="1" xfId="1" applyFont="1" applyBorder="1" applyAlignment="1">
      <alignment vertical="top" wrapText="1"/>
    </xf>
    <xf numFmtId="0" fontId="3" fillId="0" borderId="1" xfId="1" applyFont="1" applyBorder="1" applyAlignment="1">
      <alignment horizontal="center" vertical="center" wrapText="1"/>
    </xf>
    <xf numFmtId="0" fontId="6" fillId="0" borderId="1" xfId="1" applyFont="1" applyBorder="1" applyAlignment="1">
      <alignment vertical="top" wrapText="1"/>
    </xf>
    <xf numFmtId="0" fontId="6" fillId="2" borderId="1" xfId="1" applyFont="1" applyFill="1" applyBorder="1" applyAlignment="1" applyProtection="1">
      <alignment horizontal="center" vertical="top"/>
      <protection locked="0"/>
    </xf>
    <xf numFmtId="0" fontId="6" fillId="0" borderId="1" xfId="1" applyFont="1" applyBorder="1" applyAlignment="1">
      <alignment vertical="top"/>
    </xf>
    <xf numFmtId="0" fontId="6" fillId="0" borderId="0" xfId="1" applyFont="1" applyAlignment="1">
      <alignment vertical="top"/>
    </xf>
    <xf numFmtId="3" fontId="1" fillId="0" borderId="1" xfId="1" applyNumberFormat="1" applyFont="1" applyBorder="1" applyAlignment="1">
      <alignment vertical="top" wrapText="1"/>
    </xf>
    <xf numFmtId="4" fontId="1" fillId="2" borderId="1" xfId="1" applyNumberFormat="1" applyFont="1" applyFill="1" applyBorder="1" applyAlignment="1" applyProtection="1">
      <alignment horizontal="right" vertical="top"/>
      <protection locked="0"/>
    </xf>
    <xf numFmtId="3" fontId="1" fillId="0" borderId="1" xfId="1" applyNumberFormat="1" applyFont="1" applyBorder="1" applyAlignment="1">
      <alignment vertical="top"/>
    </xf>
    <xf numFmtId="3" fontId="1" fillId="3" borderId="1" xfId="1" applyNumberFormat="1" applyFont="1" applyFill="1" applyBorder="1" applyAlignment="1">
      <alignment vertical="top" wrapText="1"/>
    </xf>
    <xf numFmtId="4" fontId="1" fillId="0" borderId="0" xfId="1" applyNumberFormat="1" applyFont="1" applyAlignment="1">
      <alignment vertical="top"/>
    </xf>
    <xf numFmtId="3" fontId="6" fillId="3" borderId="1" xfId="1" applyNumberFormat="1" applyFont="1" applyFill="1" applyBorder="1" applyAlignment="1">
      <alignment vertical="top" wrapText="1"/>
    </xf>
    <xf numFmtId="4" fontId="6" fillId="3" borderId="1" xfId="1" applyNumberFormat="1" applyFont="1" applyFill="1" applyBorder="1" applyAlignment="1">
      <alignment horizontal="right" vertical="top"/>
    </xf>
    <xf numFmtId="0" fontId="1" fillId="3" borderId="0" xfId="1" applyFont="1" applyFill="1" applyAlignment="1">
      <alignment vertical="top"/>
    </xf>
    <xf numFmtId="3" fontId="6" fillId="0" borderId="1" xfId="1" applyNumberFormat="1" applyFont="1" applyBorder="1" applyAlignment="1">
      <alignment vertical="top" wrapText="1"/>
    </xf>
    <xf numFmtId="3" fontId="6" fillId="0" borderId="1" xfId="1" applyNumberFormat="1" applyFont="1" applyBorder="1" applyAlignment="1">
      <alignment vertical="top"/>
    </xf>
    <xf numFmtId="4" fontId="1" fillId="0" borderId="1" xfId="1" applyNumberFormat="1" applyFont="1" applyBorder="1" applyAlignment="1">
      <alignment horizontal="right" vertical="top"/>
    </xf>
    <xf numFmtId="0" fontId="6" fillId="3" borderId="0" xfId="1" applyFont="1" applyFill="1" applyAlignment="1">
      <alignment vertical="top"/>
    </xf>
    <xf numFmtId="4" fontId="6" fillId="0" borderId="1" xfId="1" applyNumberFormat="1" applyFont="1" applyBorder="1" applyAlignment="1">
      <alignment horizontal="right" vertical="top"/>
    </xf>
    <xf numFmtId="4" fontId="6" fillId="0" borderId="1" xfId="1" applyNumberFormat="1" applyFont="1" applyBorder="1" applyAlignment="1">
      <alignment vertical="top"/>
    </xf>
    <xf numFmtId="4" fontId="1" fillId="3" borderId="1" xfId="1" applyNumberFormat="1" applyFont="1" applyFill="1" applyBorder="1" applyAlignment="1">
      <alignment horizontal="right" vertical="top"/>
    </xf>
    <xf numFmtId="4" fontId="6" fillId="2" borderId="1" xfId="1" applyNumberFormat="1" applyFont="1" applyFill="1" applyBorder="1" applyAlignment="1" applyProtection="1">
      <alignment horizontal="right" vertical="top"/>
      <protection locked="0"/>
    </xf>
    <xf numFmtId="3" fontId="6" fillId="0" borderId="0" xfId="1" applyNumberFormat="1" applyFont="1" applyAlignment="1">
      <alignment vertical="top" wrapText="1"/>
    </xf>
    <xf numFmtId="4" fontId="6" fillId="0" borderId="0" xfId="1" applyNumberFormat="1" applyFont="1" applyAlignment="1">
      <alignment horizontal="right" vertical="top"/>
    </xf>
    <xf numFmtId="0" fontId="8" fillId="0" borderId="0" xfId="0" applyFont="1"/>
    <xf numFmtId="0" fontId="9" fillId="0" borderId="1" xfId="0" applyFont="1" applyBorder="1" applyAlignment="1">
      <alignment horizontal="center"/>
    </xf>
    <xf numFmtId="0" fontId="10" fillId="0" borderId="1" xfId="0" applyFont="1" applyBorder="1" applyAlignment="1">
      <alignment vertical="top" wrapText="1"/>
    </xf>
    <xf numFmtId="4" fontId="10" fillId="2" borderId="1" xfId="0" applyNumberFormat="1" applyFont="1" applyFill="1" applyBorder="1"/>
    <xf numFmtId="0" fontId="9" fillId="0" borderId="1" xfId="0" applyFont="1" applyBorder="1" applyAlignment="1">
      <alignment vertical="top" wrapText="1"/>
    </xf>
    <xf numFmtId="4" fontId="9" fillId="0" borderId="1" xfId="0" applyNumberFormat="1" applyFont="1" applyBorder="1"/>
    <xf numFmtId="0" fontId="6" fillId="0" borderId="0" xfId="1" applyFont="1" applyAlignment="1">
      <alignment horizontal="left" vertical="top" wrapText="1"/>
    </xf>
    <xf numFmtId="0" fontId="1" fillId="0" borderId="0" xfId="1" applyFont="1" applyAlignment="1">
      <alignment horizontal="left" vertical="top" wrapText="1"/>
    </xf>
    <xf numFmtId="0" fontId="6" fillId="0" borderId="2" xfId="1" applyFont="1" applyBorder="1" applyAlignment="1">
      <alignment vertical="top" wrapText="1"/>
    </xf>
    <xf numFmtId="0" fontId="1" fillId="0" borderId="4" xfId="1" applyFont="1" applyBorder="1" applyAlignment="1">
      <alignment vertical="top" wrapText="1"/>
    </xf>
    <xf numFmtId="4" fontId="1" fillId="0" borderId="5" xfId="1" applyNumberFormat="1" applyFont="1" applyBorder="1" applyAlignment="1">
      <alignment horizontal="right" vertical="top" wrapText="1"/>
    </xf>
    <xf numFmtId="4" fontId="6" fillId="0" borderId="5" xfId="1" applyNumberFormat="1" applyFont="1" applyBorder="1" applyAlignment="1">
      <alignment horizontal="right" vertical="top" wrapText="1"/>
    </xf>
    <xf numFmtId="0" fontId="1" fillId="0" borderId="7" xfId="1" applyFont="1" applyBorder="1" applyAlignment="1">
      <alignment vertical="top" wrapText="1"/>
    </xf>
    <xf numFmtId="0" fontId="1" fillId="0" borderId="8" xfId="1" applyFont="1" applyBorder="1" applyAlignment="1">
      <alignment vertical="top" wrapText="1"/>
    </xf>
    <xf numFmtId="0" fontId="6" fillId="0" borderId="9" xfId="1" applyFont="1" applyBorder="1" applyAlignment="1">
      <alignment vertical="top" wrapText="1"/>
    </xf>
    <xf numFmtId="0" fontId="10" fillId="0" borderId="0" xfId="0" applyFont="1" applyAlignment="1">
      <alignment vertical="top" wrapText="1"/>
    </xf>
    <xf numFmtId="0" fontId="10" fillId="2" borderId="1" xfId="0" applyFont="1" applyFill="1" applyBorder="1" applyAlignment="1">
      <alignment vertical="top" wrapText="1"/>
    </xf>
    <xf numFmtId="0" fontId="9" fillId="0" borderId="0" xfId="0" applyFont="1"/>
    <xf numFmtId="4" fontId="10" fillId="0" borderId="0" xfId="0" applyNumberFormat="1" applyFont="1" applyAlignment="1">
      <alignment vertical="top" wrapText="1"/>
    </xf>
    <xf numFmtId="0" fontId="9" fillId="0" borderId="0" xfId="0" applyFont="1" applyAlignment="1">
      <alignment vertical="top" wrapText="1"/>
    </xf>
    <xf numFmtId="0" fontId="9" fillId="0" borderId="0" xfId="0" applyFont="1" applyAlignment="1">
      <alignment horizontal="center"/>
    </xf>
    <xf numFmtId="0" fontId="6" fillId="2" borderId="5" xfId="1" applyFont="1" applyFill="1" applyBorder="1" applyAlignment="1">
      <alignment horizontal="left" vertical="top" wrapText="1"/>
    </xf>
    <xf numFmtId="0" fontId="6" fillId="0" borderId="10" xfId="1" applyFont="1" applyBorder="1" applyAlignment="1">
      <alignment horizontal="left" vertical="top" wrapText="1"/>
    </xf>
    <xf numFmtId="0" fontId="9" fillId="0" borderId="0" xfId="0" applyFont="1" applyBorder="1"/>
    <xf numFmtId="0" fontId="10" fillId="0" borderId="0" xfId="0" applyFont="1" applyBorder="1" applyAlignment="1">
      <alignment vertical="top" wrapText="1"/>
    </xf>
  </cellXfs>
  <cellStyles count="2">
    <cellStyle name="Normal" xfId="0" builtinId="0"/>
    <cellStyle name="Normal 2" xfId="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117"/>
  <sheetViews>
    <sheetView topLeftCell="A16" zoomScaleNormal="100" workbookViewId="0">
      <selection activeCell="H12" sqref="H12"/>
    </sheetView>
  </sheetViews>
  <sheetFormatPr defaultColWidth="9.33203125" defaultRowHeight="13.8" x14ac:dyDescent="0.3"/>
  <cols>
    <col min="1" max="1" width="27.6640625" style="15" customWidth="1"/>
    <col min="2" max="4" width="17" style="16" customWidth="1"/>
    <col min="5" max="16384" width="9.33203125" style="17"/>
  </cols>
  <sheetData>
    <row r="1" spans="1:4" s="20" customFormat="1" ht="14.25" customHeight="1" x14ac:dyDescent="0.3">
      <c r="A1" s="18" t="s">
        <v>0</v>
      </c>
      <c r="B1" s="19"/>
      <c r="C1" s="19"/>
      <c r="D1" s="19"/>
    </row>
    <row r="2" spans="1:4" s="20" customFormat="1" x14ac:dyDescent="0.3">
      <c r="A2" s="21"/>
      <c r="B2" s="19"/>
      <c r="C2" s="19"/>
      <c r="D2" s="19"/>
    </row>
    <row r="3" spans="1:4" s="22" customFormat="1" ht="25.5" customHeight="1" x14ac:dyDescent="0.3">
      <c r="A3" s="14" t="s">
        <v>1</v>
      </c>
      <c r="B3" s="14"/>
      <c r="C3" s="14"/>
      <c r="D3" s="14"/>
    </row>
    <row r="4" spans="1:4" s="22" customFormat="1" x14ac:dyDescent="0.3">
      <c r="A4" s="23"/>
      <c r="B4" s="24"/>
      <c r="C4" s="24"/>
      <c r="D4" s="24"/>
    </row>
    <row r="5" spans="1:4" x14ac:dyDescent="0.3">
      <c r="A5" s="25"/>
      <c r="B5" s="26">
        <v>2023</v>
      </c>
      <c r="C5" s="26">
        <v>2024</v>
      </c>
      <c r="D5" s="26">
        <v>2025</v>
      </c>
    </row>
    <row r="6" spans="1:4" s="28" customFormat="1" x14ac:dyDescent="0.3">
      <c r="A6" s="25" t="s">
        <v>2</v>
      </c>
      <c r="B6" s="27"/>
      <c r="C6" s="27"/>
      <c r="D6" s="27"/>
    </row>
    <row r="7" spans="1:4" x14ac:dyDescent="0.3">
      <c r="A7" s="29" t="s">
        <v>3</v>
      </c>
      <c r="B7" s="30">
        <v>0</v>
      </c>
      <c r="C7" s="30">
        <v>0</v>
      </c>
      <c r="D7" s="30">
        <v>0</v>
      </c>
    </row>
    <row r="8" spans="1:4" x14ac:dyDescent="0.3">
      <c r="A8" s="29" t="s">
        <v>4</v>
      </c>
      <c r="B8" s="31"/>
      <c r="C8" s="31"/>
      <c r="D8" s="31"/>
    </row>
    <row r="9" spans="1:4" ht="27" customHeight="1" x14ac:dyDescent="0.3">
      <c r="A9" s="29" t="s">
        <v>5</v>
      </c>
      <c r="B9" s="30">
        <v>0</v>
      </c>
      <c r="C9" s="30">
        <v>0</v>
      </c>
      <c r="D9" s="30">
        <v>0</v>
      </c>
    </row>
    <row r="10" spans="1:4" ht="18" customHeight="1" x14ac:dyDescent="0.3">
      <c r="A10" s="29" t="s">
        <v>6</v>
      </c>
      <c r="B10" s="30">
        <v>0</v>
      </c>
      <c r="C10" s="30">
        <v>0</v>
      </c>
      <c r="D10" s="30">
        <v>0</v>
      </c>
    </row>
    <row r="11" spans="1:4" ht="27" customHeight="1" x14ac:dyDescent="0.3">
      <c r="A11" s="29" t="s">
        <v>7</v>
      </c>
      <c r="B11" s="30">
        <v>0</v>
      </c>
      <c r="C11" s="30">
        <v>0</v>
      </c>
      <c r="D11" s="30">
        <v>0</v>
      </c>
    </row>
    <row r="12" spans="1:4" ht="54.75" customHeight="1" x14ac:dyDescent="0.3">
      <c r="A12" s="29" t="s">
        <v>8</v>
      </c>
      <c r="B12" s="30">
        <v>0</v>
      </c>
      <c r="C12" s="30">
        <v>0</v>
      </c>
      <c r="D12" s="30">
        <v>0</v>
      </c>
    </row>
    <row r="13" spans="1:4" x14ac:dyDescent="0.3">
      <c r="A13" s="29" t="s">
        <v>9</v>
      </c>
      <c r="B13" s="30">
        <v>0</v>
      </c>
      <c r="C13" s="30">
        <v>0</v>
      </c>
      <c r="D13" s="30">
        <v>0</v>
      </c>
    </row>
    <row r="14" spans="1:4" ht="27" customHeight="1" x14ac:dyDescent="0.3">
      <c r="A14" s="29" t="s">
        <v>10</v>
      </c>
      <c r="B14" s="30">
        <v>0</v>
      </c>
      <c r="C14" s="30">
        <v>0</v>
      </c>
      <c r="D14" s="30">
        <v>0</v>
      </c>
    </row>
    <row r="15" spans="1:4" x14ac:dyDescent="0.3">
      <c r="A15" s="32" t="s">
        <v>11</v>
      </c>
      <c r="B15" s="30">
        <v>0</v>
      </c>
      <c r="C15" s="30">
        <v>0</v>
      </c>
      <c r="D15" s="30">
        <v>0</v>
      </c>
    </row>
    <row r="16" spans="1:4" ht="27" customHeight="1" x14ac:dyDescent="0.3">
      <c r="A16" s="29" t="s">
        <v>12</v>
      </c>
      <c r="B16" s="30">
        <v>0</v>
      </c>
      <c r="C16" s="30">
        <v>0</v>
      </c>
      <c r="D16" s="30">
        <v>0</v>
      </c>
    </row>
    <row r="17" spans="1:4" ht="69" customHeight="1" x14ac:dyDescent="0.3">
      <c r="A17" s="29" t="s">
        <v>13</v>
      </c>
      <c r="B17" s="30">
        <v>0</v>
      </c>
      <c r="C17" s="30">
        <v>0</v>
      </c>
      <c r="D17" s="30">
        <v>0</v>
      </c>
    </row>
    <row r="18" spans="1:4" ht="27" customHeight="1" x14ac:dyDescent="0.3">
      <c r="A18" s="29" t="s">
        <v>14</v>
      </c>
      <c r="B18" s="30">
        <v>0</v>
      </c>
      <c r="C18" s="30">
        <v>0</v>
      </c>
      <c r="D18" s="30">
        <v>0</v>
      </c>
    </row>
    <row r="19" spans="1:4" ht="27" customHeight="1" x14ac:dyDescent="0.3">
      <c r="A19" s="29" t="s">
        <v>15</v>
      </c>
      <c r="B19" s="30">
        <v>0</v>
      </c>
      <c r="C19" s="30">
        <v>0</v>
      </c>
      <c r="D19" s="30">
        <v>0</v>
      </c>
    </row>
    <row r="20" spans="1:4" ht="27" customHeight="1" x14ac:dyDescent="0.3">
      <c r="A20" s="29" t="s">
        <v>16</v>
      </c>
      <c r="B20" s="30">
        <v>0</v>
      </c>
      <c r="C20" s="30">
        <v>0</v>
      </c>
      <c r="D20" s="30">
        <v>0</v>
      </c>
    </row>
    <row r="21" spans="1:4" ht="27" customHeight="1" x14ac:dyDescent="0.3">
      <c r="A21" s="29" t="s">
        <v>17</v>
      </c>
      <c r="B21" s="30">
        <v>0</v>
      </c>
      <c r="C21" s="30">
        <v>0</v>
      </c>
      <c r="D21" s="30">
        <v>0</v>
      </c>
    </row>
    <row r="22" spans="1:4" ht="27" customHeight="1" x14ac:dyDescent="0.3">
      <c r="A22" s="29" t="s">
        <v>18</v>
      </c>
      <c r="B22" s="30">
        <v>0</v>
      </c>
      <c r="C22" s="30">
        <v>0</v>
      </c>
      <c r="D22" s="30">
        <v>0</v>
      </c>
    </row>
    <row r="23" spans="1:4" ht="27" customHeight="1" x14ac:dyDescent="0.3">
      <c r="A23" s="29" t="s">
        <v>19</v>
      </c>
      <c r="B23" s="30">
        <v>0</v>
      </c>
      <c r="C23" s="30">
        <v>0</v>
      </c>
      <c r="D23" s="30">
        <v>0</v>
      </c>
    </row>
    <row r="24" spans="1:4" ht="41.25" customHeight="1" x14ac:dyDescent="0.3">
      <c r="A24" s="29" t="s">
        <v>20</v>
      </c>
      <c r="B24" s="30">
        <v>0</v>
      </c>
      <c r="C24" s="30">
        <v>0</v>
      </c>
      <c r="D24" s="30">
        <v>0</v>
      </c>
    </row>
    <row r="25" spans="1:4" ht="41.25" customHeight="1" x14ac:dyDescent="0.3">
      <c r="A25" s="29" t="s">
        <v>21</v>
      </c>
      <c r="B25" s="30">
        <v>0</v>
      </c>
      <c r="C25" s="30">
        <v>0</v>
      </c>
      <c r="D25" s="30">
        <v>0</v>
      </c>
    </row>
    <row r="26" spans="1:4" x14ac:dyDescent="0.3">
      <c r="A26" s="29" t="s">
        <v>22</v>
      </c>
      <c r="B26" s="33">
        <f>B9+B10+B11+B12+B13+B14+B15+B16+B17+B18+B19+B20+B21-B22-B23-B24-B25</f>
        <v>0</v>
      </c>
      <c r="C26" s="33">
        <f>C9+C10+C11+C12+C13+C14+C15+C16+C17+C18+C19+C20+C21-C22-C23-C24-C25</f>
        <v>0</v>
      </c>
      <c r="D26" s="33">
        <f>D9+D10+D11+D12+D13+D14+D15+D16+D17+D18+D19+D20+D21-D22-D23-D24-D25</f>
        <v>0</v>
      </c>
    </row>
    <row r="27" spans="1:4" x14ac:dyDescent="0.3">
      <c r="A27" s="29" t="s">
        <v>23</v>
      </c>
      <c r="B27" s="30">
        <v>0</v>
      </c>
      <c r="C27" s="30">
        <v>0</v>
      </c>
      <c r="D27" s="30">
        <v>0</v>
      </c>
    </row>
    <row r="28" spans="1:4" s="36" customFormat="1" x14ac:dyDescent="0.3">
      <c r="A28" s="34" t="s">
        <v>24</v>
      </c>
      <c r="B28" s="35">
        <f>SUM(B7+B26+B27)</f>
        <v>0</v>
      </c>
      <c r="C28" s="35">
        <f>SUM(C7+C26+C27)</f>
        <v>0</v>
      </c>
      <c r="D28" s="35">
        <f>SUM(D7+D26+D27)</f>
        <v>0</v>
      </c>
    </row>
    <row r="29" spans="1:4" s="28" customFormat="1" x14ac:dyDescent="0.3">
      <c r="A29" s="37" t="s">
        <v>25</v>
      </c>
      <c r="B29" s="38"/>
      <c r="C29" s="38"/>
      <c r="D29" s="38"/>
    </row>
    <row r="30" spans="1:4" x14ac:dyDescent="0.3">
      <c r="A30" s="29" t="s">
        <v>26</v>
      </c>
      <c r="B30" s="31"/>
      <c r="C30" s="31"/>
      <c r="D30" s="31"/>
    </row>
    <row r="31" spans="1:4" ht="27" customHeight="1" x14ac:dyDescent="0.3">
      <c r="A31" s="29" t="s">
        <v>27</v>
      </c>
      <c r="B31" s="30">
        <v>0</v>
      </c>
      <c r="C31" s="30">
        <v>0</v>
      </c>
      <c r="D31" s="30">
        <v>0</v>
      </c>
    </row>
    <row r="32" spans="1:4" x14ac:dyDescent="0.3">
      <c r="A32" s="29" t="s">
        <v>28</v>
      </c>
      <c r="B32" s="30">
        <v>0</v>
      </c>
      <c r="C32" s="30">
        <v>0</v>
      </c>
      <c r="D32" s="30">
        <v>0</v>
      </c>
    </row>
    <row r="33" spans="1:4" x14ac:dyDescent="0.3">
      <c r="A33" s="29" t="s">
        <v>29</v>
      </c>
      <c r="B33" s="30">
        <v>0</v>
      </c>
      <c r="C33" s="30">
        <v>0</v>
      </c>
      <c r="D33" s="30">
        <v>0</v>
      </c>
    </row>
    <row r="34" spans="1:4" ht="27" customHeight="1" x14ac:dyDescent="0.3">
      <c r="A34" s="29" t="s">
        <v>30</v>
      </c>
      <c r="B34" s="30">
        <v>0</v>
      </c>
      <c r="C34" s="30">
        <v>0</v>
      </c>
      <c r="D34" s="30">
        <v>0</v>
      </c>
    </row>
    <row r="35" spans="1:4" s="28" customFormat="1" x14ac:dyDescent="0.3">
      <c r="A35" s="29" t="s">
        <v>31</v>
      </c>
      <c r="B35" s="39">
        <f>SUM(B31:B34)</f>
        <v>0</v>
      </c>
      <c r="C35" s="39">
        <f>SUM(C31:C34)</f>
        <v>0</v>
      </c>
      <c r="D35" s="39">
        <f>SUM(D31:D34)</f>
        <v>0</v>
      </c>
    </row>
    <row r="36" spans="1:4" x14ac:dyDescent="0.3">
      <c r="A36" s="29" t="s">
        <v>32</v>
      </c>
      <c r="B36" s="30">
        <v>0</v>
      </c>
      <c r="C36" s="30">
        <v>0</v>
      </c>
      <c r="D36" s="30">
        <v>0</v>
      </c>
    </row>
    <row r="37" spans="1:4" x14ac:dyDescent="0.3">
      <c r="A37" s="29" t="s">
        <v>33</v>
      </c>
      <c r="B37" s="30">
        <v>0</v>
      </c>
      <c r="C37" s="30">
        <v>0</v>
      </c>
      <c r="D37" s="30">
        <v>0</v>
      </c>
    </row>
    <row r="38" spans="1:4" x14ac:dyDescent="0.3">
      <c r="A38" s="29" t="s">
        <v>34</v>
      </c>
      <c r="B38" s="30">
        <v>0</v>
      </c>
      <c r="C38" s="30">
        <v>0</v>
      </c>
      <c r="D38" s="30">
        <v>0</v>
      </c>
    </row>
    <row r="39" spans="1:4" s="40" customFormat="1" x14ac:dyDescent="0.3">
      <c r="A39" s="34" t="s">
        <v>35</v>
      </c>
      <c r="B39" s="35">
        <f>SUM(B36:B38)+B35</f>
        <v>0</v>
      </c>
      <c r="C39" s="35">
        <f>SUM(C36:C38)+C35</f>
        <v>0</v>
      </c>
      <c r="D39" s="35">
        <f>SUM(D36:D38)+D35</f>
        <v>0</v>
      </c>
    </row>
    <row r="40" spans="1:4" s="28" customFormat="1" x14ac:dyDescent="0.3">
      <c r="A40" s="37" t="s">
        <v>36</v>
      </c>
      <c r="B40" s="35">
        <f>B41+B42</f>
        <v>0</v>
      </c>
      <c r="C40" s="35">
        <f>C41+C42</f>
        <v>0</v>
      </c>
      <c r="D40" s="35">
        <f>D41+D42</f>
        <v>0</v>
      </c>
    </row>
    <row r="41" spans="1:4" s="28" customFormat="1" ht="27" customHeight="1" x14ac:dyDescent="0.3">
      <c r="A41" s="29" t="s">
        <v>37</v>
      </c>
      <c r="B41" s="30">
        <v>0</v>
      </c>
      <c r="C41" s="30">
        <v>0</v>
      </c>
      <c r="D41" s="30">
        <v>0</v>
      </c>
    </row>
    <row r="42" spans="1:4" s="28" customFormat="1" ht="27" customHeight="1" x14ac:dyDescent="0.3">
      <c r="A42" s="29" t="s">
        <v>38</v>
      </c>
      <c r="B42" s="30">
        <v>0</v>
      </c>
      <c r="C42" s="30">
        <v>0</v>
      </c>
      <c r="D42" s="30">
        <v>0</v>
      </c>
    </row>
    <row r="43" spans="1:4" s="28" customFormat="1" ht="41.25" customHeight="1" x14ac:dyDescent="0.3">
      <c r="A43" s="37" t="s">
        <v>39</v>
      </c>
      <c r="B43" s="38"/>
      <c r="C43" s="38"/>
      <c r="D43" s="38"/>
    </row>
    <row r="44" spans="1:4" ht="69" customHeight="1" x14ac:dyDescent="0.3">
      <c r="A44" s="29" t="s">
        <v>40</v>
      </c>
      <c r="B44" s="30">
        <v>0</v>
      </c>
      <c r="C44" s="30">
        <v>0</v>
      </c>
      <c r="D44" s="30">
        <v>0</v>
      </c>
    </row>
    <row r="45" spans="1:4" ht="27" customHeight="1" x14ac:dyDescent="0.3">
      <c r="A45" s="29" t="s">
        <v>41</v>
      </c>
      <c r="B45" s="30">
        <v>0</v>
      </c>
      <c r="C45" s="30">
        <v>0</v>
      </c>
      <c r="D45" s="30">
        <v>0</v>
      </c>
    </row>
    <row r="46" spans="1:4" ht="27" customHeight="1" x14ac:dyDescent="0.3">
      <c r="A46" s="29" t="s">
        <v>42</v>
      </c>
      <c r="B46" s="30">
        <v>0</v>
      </c>
      <c r="C46" s="30">
        <v>0</v>
      </c>
      <c r="D46" s="30">
        <v>0</v>
      </c>
    </row>
    <row r="47" spans="1:4" x14ac:dyDescent="0.3">
      <c r="A47" s="29" t="s">
        <v>43</v>
      </c>
      <c r="B47" s="30">
        <v>0</v>
      </c>
      <c r="C47" s="30">
        <v>0</v>
      </c>
      <c r="D47" s="30">
        <v>0</v>
      </c>
    </row>
    <row r="48" spans="1:4" x14ac:dyDescent="0.3">
      <c r="A48" s="29" t="s">
        <v>44</v>
      </c>
      <c r="B48" s="30">
        <v>0</v>
      </c>
      <c r="C48" s="30">
        <v>0</v>
      </c>
      <c r="D48" s="30">
        <v>0</v>
      </c>
    </row>
    <row r="49" spans="1:4" ht="27" customHeight="1" x14ac:dyDescent="0.3">
      <c r="A49" s="29" t="s">
        <v>45</v>
      </c>
      <c r="B49" s="30">
        <v>0</v>
      </c>
      <c r="C49" s="30">
        <v>0</v>
      </c>
      <c r="D49" s="30">
        <v>0</v>
      </c>
    </row>
    <row r="50" spans="1:4" ht="41.25" customHeight="1" x14ac:dyDescent="0.3">
      <c r="A50" s="29" t="s">
        <v>46</v>
      </c>
      <c r="B50" s="30">
        <v>0</v>
      </c>
      <c r="C50" s="30">
        <v>0</v>
      </c>
      <c r="D50" s="30">
        <v>0</v>
      </c>
    </row>
    <row r="51" spans="1:4" ht="41.25" customHeight="1" x14ac:dyDescent="0.3">
      <c r="A51" s="29" t="s">
        <v>47</v>
      </c>
      <c r="B51" s="30">
        <v>0</v>
      </c>
      <c r="C51" s="30">
        <v>0</v>
      </c>
      <c r="D51" s="30">
        <v>0</v>
      </c>
    </row>
    <row r="52" spans="1:4" ht="41.25" customHeight="1" x14ac:dyDescent="0.3">
      <c r="A52" s="37" t="s">
        <v>48</v>
      </c>
      <c r="B52" s="41">
        <f>SUM(B44:B51)</f>
        <v>0</v>
      </c>
      <c r="C52" s="41">
        <f>SUM(C44:C51)</f>
        <v>0</v>
      </c>
      <c r="D52" s="41">
        <f>SUM(D44:D51)</f>
        <v>0</v>
      </c>
    </row>
    <row r="53" spans="1:4" s="28" customFormat="1" ht="27" customHeight="1" x14ac:dyDescent="0.3">
      <c r="A53" s="37" t="s">
        <v>49</v>
      </c>
      <c r="B53" s="41">
        <f>B39+B41-B52-B68-B71-B74</f>
        <v>0</v>
      </c>
      <c r="C53" s="41">
        <f>C39+C41-C52-C68-C71-C74</f>
        <v>0</v>
      </c>
      <c r="D53" s="41">
        <f>D39+D41-D52-D68-D71-D74</f>
        <v>0</v>
      </c>
    </row>
    <row r="54" spans="1:4" s="28" customFormat="1" ht="27" customHeight="1" x14ac:dyDescent="0.3">
      <c r="A54" s="37" t="s">
        <v>50</v>
      </c>
      <c r="B54" s="42">
        <f>B28+B53+B42</f>
        <v>0</v>
      </c>
      <c r="C54" s="42">
        <f>C28+C53+C42</f>
        <v>0</v>
      </c>
      <c r="D54" s="42">
        <f>D28+D53+D42</f>
        <v>0</v>
      </c>
    </row>
    <row r="55" spans="1:4" ht="41.25" customHeight="1" x14ac:dyDescent="0.3">
      <c r="A55" s="37" t="s">
        <v>51</v>
      </c>
      <c r="B55" s="38"/>
      <c r="C55" s="38"/>
      <c r="D55" s="38"/>
    </row>
    <row r="56" spans="1:4" ht="27" customHeight="1" x14ac:dyDescent="0.3">
      <c r="A56" s="29" t="s">
        <v>52</v>
      </c>
      <c r="B56" s="30">
        <v>0</v>
      </c>
      <c r="C56" s="30">
        <v>0</v>
      </c>
      <c r="D56" s="30">
        <v>0</v>
      </c>
    </row>
    <row r="57" spans="1:4" x14ac:dyDescent="0.3">
      <c r="A57" s="29" t="s">
        <v>53</v>
      </c>
      <c r="B57" s="30">
        <v>0</v>
      </c>
      <c r="C57" s="30">
        <v>0</v>
      </c>
      <c r="D57" s="30">
        <v>0</v>
      </c>
    </row>
    <row r="58" spans="1:4" ht="27" customHeight="1" x14ac:dyDescent="0.3">
      <c r="A58" s="29" t="s">
        <v>42</v>
      </c>
      <c r="B58" s="30">
        <v>0</v>
      </c>
      <c r="C58" s="30">
        <v>0</v>
      </c>
      <c r="D58" s="30">
        <v>0</v>
      </c>
    </row>
    <row r="59" spans="1:4" x14ac:dyDescent="0.3">
      <c r="A59" s="29" t="s">
        <v>43</v>
      </c>
      <c r="B59" s="30">
        <v>0</v>
      </c>
      <c r="C59" s="30">
        <v>0</v>
      </c>
      <c r="D59" s="30">
        <v>0</v>
      </c>
    </row>
    <row r="60" spans="1:4" x14ac:dyDescent="0.3">
      <c r="A60" s="29" t="s">
        <v>54</v>
      </c>
      <c r="B60" s="30">
        <v>0</v>
      </c>
      <c r="C60" s="30">
        <v>0</v>
      </c>
      <c r="D60" s="30">
        <v>0</v>
      </c>
    </row>
    <row r="61" spans="1:4" ht="27" customHeight="1" x14ac:dyDescent="0.3">
      <c r="A61" s="29" t="s">
        <v>55</v>
      </c>
      <c r="B61" s="30">
        <v>0</v>
      </c>
      <c r="C61" s="30">
        <v>0</v>
      </c>
      <c r="D61" s="30">
        <v>0</v>
      </c>
    </row>
    <row r="62" spans="1:4" ht="41.25" customHeight="1" x14ac:dyDescent="0.3">
      <c r="A62" s="29" t="s">
        <v>46</v>
      </c>
      <c r="B62" s="30">
        <v>0</v>
      </c>
      <c r="C62" s="30">
        <v>0</v>
      </c>
      <c r="D62" s="30">
        <v>0</v>
      </c>
    </row>
    <row r="63" spans="1:4" ht="41.25" customHeight="1" x14ac:dyDescent="0.3">
      <c r="A63" s="29" t="s">
        <v>56</v>
      </c>
      <c r="B63" s="30">
        <v>0</v>
      </c>
      <c r="C63" s="30">
        <v>0</v>
      </c>
      <c r="D63" s="30">
        <v>0</v>
      </c>
    </row>
    <row r="64" spans="1:4" s="28" customFormat="1" ht="41.25" customHeight="1" x14ac:dyDescent="0.3">
      <c r="A64" s="37" t="s">
        <v>57</v>
      </c>
      <c r="B64" s="41">
        <f>SUM(B56:B63)</f>
        <v>0</v>
      </c>
      <c r="C64" s="41">
        <f>SUM(C56:C63)</f>
        <v>0</v>
      </c>
      <c r="D64" s="41">
        <f>SUM(D56:D63)</f>
        <v>0</v>
      </c>
    </row>
    <row r="65" spans="1:4" s="28" customFormat="1" x14ac:dyDescent="0.3">
      <c r="A65" s="37" t="s">
        <v>58</v>
      </c>
      <c r="B65" s="30">
        <v>0</v>
      </c>
      <c r="C65" s="30">
        <v>0</v>
      </c>
      <c r="D65" s="30">
        <v>0</v>
      </c>
    </row>
    <row r="66" spans="1:4" s="28" customFormat="1" x14ac:dyDescent="0.3">
      <c r="A66" s="37" t="s">
        <v>59</v>
      </c>
      <c r="B66" s="43">
        <f>B67+B70+B73+B76</f>
        <v>0</v>
      </c>
      <c r="C66" s="43">
        <f>C67+C70+C73+C76</f>
        <v>0</v>
      </c>
      <c r="D66" s="43">
        <f>D67+D70+D73+D76</f>
        <v>0</v>
      </c>
    </row>
    <row r="67" spans="1:4" s="28" customFormat="1" x14ac:dyDescent="0.3">
      <c r="A67" s="29" t="s">
        <v>60</v>
      </c>
      <c r="B67" s="43">
        <f>B68+B69</f>
        <v>0</v>
      </c>
      <c r="C67" s="43">
        <f>C68+C69</f>
        <v>0</v>
      </c>
      <c r="D67" s="43">
        <f>D68+D69</f>
        <v>0</v>
      </c>
    </row>
    <row r="68" spans="1:4" s="28" customFormat="1" ht="27" customHeight="1" x14ac:dyDescent="0.3">
      <c r="A68" s="29" t="s">
        <v>61</v>
      </c>
      <c r="B68" s="30">
        <v>0</v>
      </c>
      <c r="C68" s="30">
        <v>0</v>
      </c>
      <c r="D68" s="30">
        <v>0</v>
      </c>
    </row>
    <row r="69" spans="1:4" s="28" customFormat="1" ht="27" customHeight="1" x14ac:dyDescent="0.3">
      <c r="A69" s="29" t="s">
        <v>62</v>
      </c>
      <c r="B69" s="30">
        <v>0</v>
      </c>
      <c r="C69" s="30">
        <v>0</v>
      </c>
      <c r="D69" s="30">
        <v>0</v>
      </c>
    </row>
    <row r="70" spans="1:4" s="28" customFormat="1" x14ac:dyDescent="0.3">
      <c r="A70" s="29" t="s">
        <v>63</v>
      </c>
      <c r="B70" s="43">
        <f>B71+B72</f>
        <v>0</v>
      </c>
      <c r="C70" s="43">
        <f>C71+C72</f>
        <v>0</v>
      </c>
      <c r="D70" s="43">
        <f>D71+D72</f>
        <v>0</v>
      </c>
    </row>
    <row r="71" spans="1:4" s="28" customFormat="1" ht="27" customHeight="1" x14ac:dyDescent="0.3">
      <c r="A71" s="29" t="s">
        <v>64</v>
      </c>
      <c r="B71" s="30">
        <v>0</v>
      </c>
      <c r="C71" s="30">
        <v>0</v>
      </c>
      <c r="D71" s="30">
        <v>0</v>
      </c>
    </row>
    <row r="72" spans="1:4" s="28" customFormat="1" ht="27" customHeight="1" x14ac:dyDescent="0.3">
      <c r="A72" s="29" t="s">
        <v>65</v>
      </c>
      <c r="B72" s="30">
        <v>0</v>
      </c>
      <c r="C72" s="30">
        <v>0</v>
      </c>
      <c r="D72" s="30">
        <v>0</v>
      </c>
    </row>
    <row r="73" spans="1:4" s="28" customFormat="1" ht="41.25" customHeight="1" x14ac:dyDescent="0.3">
      <c r="A73" s="37" t="s">
        <v>66</v>
      </c>
      <c r="B73" s="43">
        <f>B74+B75</f>
        <v>0</v>
      </c>
      <c r="C73" s="43">
        <f>C74+C75</f>
        <v>0</v>
      </c>
      <c r="D73" s="43">
        <f>D74+D75</f>
        <v>0</v>
      </c>
    </row>
    <row r="74" spans="1:4" s="28" customFormat="1" ht="27" customHeight="1" x14ac:dyDescent="0.3">
      <c r="A74" s="29" t="s">
        <v>61</v>
      </c>
      <c r="B74" s="30">
        <v>0</v>
      </c>
      <c r="C74" s="30">
        <v>0</v>
      </c>
      <c r="D74" s="30">
        <v>0</v>
      </c>
    </row>
    <row r="75" spans="1:4" s="28" customFormat="1" ht="27" customHeight="1" x14ac:dyDescent="0.3">
      <c r="A75" s="29" t="s">
        <v>62</v>
      </c>
      <c r="B75" s="30">
        <v>0</v>
      </c>
      <c r="C75" s="30">
        <v>0</v>
      </c>
      <c r="D75" s="30">
        <v>0</v>
      </c>
    </row>
    <row r="76" spans="1:4" s="28" customFormat="1" x14ac:dyDescent="0.3">
      <c r="A76" s="29" t="s">
        <v>67</v>
      </c>
      <c r="B76" s="30">
        <v>0</v>
      </c>
      <c r="C76" s="30">
        <v>0</v>
      </c>
      <c r="D76" s="30">
        <v>0</v>
      </c>
    </row>
    <row r="77" spans="1:4" s="28" customFormat="1" x14ac:dyDescent="0.3">
      <c r="A77" s="37" t="s">
        <v>68</v>
      </c>
      <c r="B77" s="38"/>
      <c r="C77" s="38"/>
      <c r="D77" s="38"/>
    </row>
    <row r="78" spans="1:4" x14ac:dyDescent="0.3">
      <c r="A78" s="29" t="s">
        <v>69</v>
      </c>
      <c r="B78" s="39">
        <f>SUM(B79:B83)</f>
        <v>0</v>
      </c>
      <c r="C78" s="39">
        <f>SUM(C79:C83)</f>
        <v>0</v>
      </c>
      <c r="D78" s="39">
        <f>SUM(D79:D83)</f>
        <v>0</v>
      </c>
    </row>
    <row r="79" spans="1:4" x14ac:dyDescent="0.3">
      <c r="A79" s="29" t="s">
        <v>70</v>
      </c>
      <c r="B79" s="30">
        <v>0</v>
      </c>
      <c r="C79" s="30">
        <v>0</v>
      </c>
      <c r="D79" s="30">
        <v>0</v>
      </c>
    </row>
    <row r="80" spans="1:4" x14ac:dyDescent="0.3">
      <c r="A80" s="29" t="s">
        <v>71</v>
      </c>
      <c r="B80" s="30">
        <v>0</v>
      </c>
      <c r="C80" s="30">
        <v>0</v>
      </c>
      <c r="D80" s="30">
        <v>0</v>
      </c>
    </row>
    <row r="81" spans="1:4" x14ac:dyDescent="0.3">
      <c r="A81" s="29" t="s">
        <v>72</v>
      </c>
      <c r="B81" s="30">
        <v>0</v>
      </c>
      <c r="C81" s="30">
        <v>0</v>
      </c>
      <c r="D81" s="30">
        <v>0</v>
      </c>
    </row>
    <row r="82" spans="1:4" ht="27" customHeight="1" x14ac:dyDescent="0.3">
      <c r="A82" s="29" t="s">
        <v>73</v>
      </c>
      <c r="B82" s="30">
        <v>0</v>
      </c>
      <c r="C82" s="30">
        <v>0</v>
      </c>
      <c r="D82" s="30">
        <v>0</v>
      </c>
    </row>
    <row r="83" spans="1:4" ht="27" customHeight="1" x14ac:dyDescent="0.3">
      <c r="A83" s="29" t="s">
        <v>74</v>
      </c>
      <c r="B83" s="30">
        <v>0</v>
      </c>
      <c r="C83" s="30">
        <v>0</v>
      </c>
      <c r="D83" s="30">
        <v>0</v>
      </c>
    </row>
    <row r="84" spans="1:4" x14ac:dyDescent="0.3">
      <c r="A84" s="37" t="s">
        <v>75</v>
      </c>
      <c r="B84" s="30">
        <v>0</v>
      </c>
      <c r="C84" s="30">
        <v>0</v>
      </c>
      <c r="D84" s="30">
        <v>0</v>
      </c>
    </row>
    <row r="85" spans="1:4" x14ac:dyDescent="0.3">
      <c r="A85" s="37" t="s">
        <v>76</v>
      </c>
      <c r="B85" s="39">
        <f>B86-B87</f>
        <v>0</v>
      </c>
      <c r="C85" s="39">
        <f>C86-C87</f>
        <v>0</v>
      </c>
      <c r="D85" s="39">
        <f>D86-D87</f>
        <v>0</v>
      </c>
    </row>
    <row r="86" spans="1:4" x14ac:dyDescent="0.3">
      <c r="A86" s="29" t="s">
        <v>77</v>
      </c>
      <c r="B86" s="30">
        <v>0</v>
      </c>
      <c r="C86" s="30">
        <v>0</v>
      </c>
      <c r="D86" s="30">
        <v>0</v>
      </c>
    </row>
    <row r="87" spans="1:4" x14ac:dyDescent="0.3">
      <c r="A87" s="29" t="s">
        <v>78</v>
      </c>
      <c r="B87" s="30">
        <v>0</v>
      </c>
      <c r="C87" s="30">
        <v>0</v>
      </c>
      <c r="D87" s="30">
        <v>0</v>
      </c>
    </row>
    <row r="88" spans="1:4" x14ac:dyDescent="0.3">
      <c r="A88" s="37" t="s">
        <v>79</v>
      </c>
      <c r="B88" s="30">
        <v>0</v>
      </c>
      <c r="C88" s="30">
        <v>0</v>
      </c>
      <c r="D88" s="30">
        <v>0</v>
      </c>
    </row>
    <row r="89" spans="1:4" x14ac:dyDescent="0.3">
      <c r="A89" s="29" t="s">
        <v>80</v>
      </c>
      <c r="B89" s="30">
        <v>0</v>
      </c>
      <c r="C89" s="30">
        <v>0</v>
      </c>
      <c r="D89" s="30">
        <v>0</v>
      </c>
    </row>
    <row r="90" spans="1:4" ht="27" customHeight="1" x14ac:dyDescent="0.3">
      <c r="A90" s="29" t="s">
        <v>81</v>
      </c>
      <c r="B90" s="30">
        <v>0</v>
      </c>
      <c r="C90" s="30">
        <v>0</v>
      </c>
      <c r="D90" s="30">
        <v>0</v>
      </c>
    </row>
    <row r="91" spans="1:4" ht="27" customHeight="1" x14ac:dyDescent="0.3">
      <c r="A91" s="29" t="s">
        <v>82</v>
      </c>
      <c r="B91" s="30">
        <v>0</v>
      </c>
      <c r="C91" s="30">
        <v>0</v>
      </c>
      <c r="D91" s="30">
        <v>0</v>
      </c>
    </row>
    <row r="92" spans="1:4" ht="27" customHeight="1" x14ac:dyDescent="0.3">
      <c r="A92" s="37" t="s">
        <v>83</v>
      </c>
      <c r="B92" s="39">
        <f>B93-B94</f>
        <v>0</v>
      </c>
      <c r="C92" s="39">
        <f>C93-C94</f>
        <v>0</v>
      </c>
      <c r="D92" s="39">
        <f>D93-D94</f>
        <v>0</v>
      </c>
    </row>
    <row r="93" spans="1:4" x14ac:dyDescent="0.3">
      <c r="A93" s="29" t="s">
        <v>77</v>
      </c>
      <c r="B93" s="30">
        <v>0</v>
      </c>
      <c r="C93" s="30">
        <v>0</v>
      </c>
      <c r="D93" s="30">
        <v>0</v>
      </c>
    </row>
    <row r="94" spans="1:4" x14ac:dyDescent="0.3">
      <c r="A94" s="29" t="s">
        <v>78</v>
      </c>
      <c r="B94" s="30">
        <v>0</v>
      </c>
      <c r="C94" s="30">
        <v>0</v>
      </c>
      <c r="D94" s="30">
        <v>0</v>
      </c>
    </row>
    <row r="95" spans="1:4" ht="27" customHeight="1" x14ac:dyDescent="0.3">
      <c r="A95" s="37" t="s">
        <v>84</v>
      </c>
      <c r="B95" s="39">
        <f>B96-B97</f>
        <v>0</v>
      </c>
      <c r="C95" s="39">
        <f>C96-C97</f>
        <v>0</v>
      </c>
      <c r="D95" s="39">
        <f>D96-D97</f>
        <v>0</v>
      </c>
    </row>
    <row r="96" spans="1:4" x14ac:dyDescent="0.3">
      <c r="A96" s="29" t="s">
        <v>77</v>
      </c>
      <c r="B96" s="30">
        <v>0</v>
      </c>
      <c r="C96" s="30">
        <v>0</v>
      </c>
      <c r="D96" s="30">
        <v>0</v>
      </c>
    </row>
    <row r="97" spans="1:4" x14ac:dyDescent="0.3">
      <c r="A97" s="29" t="s">
        <v>78</v>
      </c>
      <c r="B97" s="30">
        <v>0</v>
      </c>
      <c r="C97" s="30">
        <v>0</v>
      </c>
      <c r="D97" s="30">
        <v>0</v>
      </c>
    </row>
    <row r="98" spans="1:4" x14ac:dyDescent="0.3">
      <c r="A98" s="29" t="s">
        <v>85</v>
      </c>
      <c r="B98" s="30">
        <v>0</v>
      </c>
      <c r="C98" s="30">
        <v>0</v>
      </c>
      <c r="D98" s="30">
        <v>0</v>
      </c>
    </row>
    <row r="99" spans="1:4" x14ac:dyDescent="0.3">
      <c r="A99" s="37" t="s">
        <v>86</v>
      </c>
      <c r="B99" s="41">
        <f>B78+B84+B85+B88-B89+B90-B91+B93-B94+B96-B97-B98</f>
        <v>0</v>
      </c>
      <c r="C99" s="41">
        <f>C78+C84+C85+C88-C89+C90-C91+C93-C94+C96-C97-C98</f>
        <v>0</v>
      </c>
      <c r="D99" s="41">
        <f>D78+D84+D85+D88-D89+D90-D91+D93-D94+D96-D97-D98</f>
        <v>0</v>
      </c>
    </row>
    <row r="100" spans="1:4" x14ac:dyDescent="0.3">
      <c r="A100" s="37" t="s">
        <v>87</v>
      </c>
      <c r="B100" s="44">
        <v>0</v>
      </c>
      <c r="C100" s="44">
        <v>0</v>
      </c>
      <c r="D100" s="44">
        <v>0</v>
      </c>
    </row>
    <row r="101" spans="1:4" x14ac:dyDescent="0.3">
      <c r="A101" s="37" t="s">
        <v>88</v>
      </c>
      <c r="B101" s="44">
        <v>0</v>
      </c>
      <c r="C101" s="44">
        <v>0</v>
      </c>
      <c r="D101" s="44">
        <v>0</v>
      </c>
    </row>
    <row r="102" spans="1:4" x14ac:dyDescent="0.3">
      <c r="A102" s="37" t="s">
        <v>89</v>
      </c>
      <c r="B102" s="41">
        <f>B28+B39+B40-B52-B64-B65-B66</f>
        <v>0</v>
      </c>
      <c r="C102" s="41">
        <f>C28+C39+C40-C52-C64-C65-C66</f>
        <v>0</v>
      </c>
      <c r="D102" s="41">
        <f>D28+D39+D40-D52-D64-D65-D66</f>
        <v>0</v>
      </c>
    </row>
    <row r="103" spans="1:4" s="28" customFormat="1" x14ac:dyDescent="0.3">
      <c r="A103" s="37" t="s">
        <v>90</v>
      </c>
      <c r="B103" s="41">
        <f>B28+B39+B40</f>
        <v>0</v>
      </c>
      <c r="C103" s="41">
        <f>C28+C39+C40</f>
        <v>0</v>
      </c>
      <c r="D103" s="41">
        <f>D28+D39+D40</f>
        <v>0</v>
      </c>
    </row>
    <row r="104" spans="1:4" s="28" customFormat="1" x14ac:dyDescent="0.3">
      <c r="A104" s="37" t="s">
        <v>91</v>
      </c>
      <c r="B104" s="41">
        <f>B52+B64+B65+B66+B99</f>
        <v>0</v>
      </c>
      <c r="C104" s="41">
        <f>C52+C64+C65+C66+C99</f>
        <v>0</v>
      </c>
      <c r="D104" s="41">
        <f>D52+D64+D65+D66+D99</f>
        <v>0</v>
      </c>
    </row>
    <row r="105" spans="1:4" s="28" customFormat="1" x14ac:dyDescent="0.3">
      <c r="A105" s="45"/>
      <c r="B105" s="46"/>
      <c r="C105" s="46"/>
      <c r="D105" s="46"/>
    </row>
    <row r="106" spans="1:4" s="28" customFormat="1" x14ac:dyDescent="0.3">
      <c r="A106" s="45"/>
      <c r="B106" s="46"/>
      <c r="C106" s="46"/>
      <c r="D106" s="46"/>
    </row>
    <row r="107" spans="1:4" s="28" customFormat="1" x14ac:dyDescent="0.3">
      <c r="A107" s="45"/>
      <c r="B107" s="46"/>
      <c r="C107" s="46"/>
      <c r="D107" s="46"/>
    </row>
    <row r="108" spans="1:4" s="28" customFormat="1" x14ac:dyDescent="0.3">
      <c r="A108" s="45"/>
      <c r="B108" s="46"/>
      <c r="C108" s="46"/>
      <c r="D108" s="46"/>
    </row>
    <row r="109" spans="1:4" s="28" customFormat="1" x14ac:dyDescent="0.3">
      <c r="A109" s="45"/>
      <c r="B109" s="46"/>
      <c r="C109" s="46"/>
      <c r="D109" s="46"/>
    </row>
    <row r="110" spans="1:4" s="28" customFormat="1" x14ac:dyDescent="0.3">
      <c r="A110" s="45"/>
      <c r="B110" s="46"/>
      <c r="C110" s="46"/>
      <c r="D110" s="46"/>
    </row>
    <row r="111" spans="1:4" s="28" customFormat="1" x14ac:dyDescent="0.3">
      <c r="A111" s="45"/>
      <c r="B111" s="46"/>
      <c r="C111" s="46"/>
      <c r="D111" s="46"/>
    </row>
    <row r="112" spans="1:4" s="28" customFormat="1" x14ac:dyDescent="0.3">
      <c r="A112" s="45"/>
      <c r="B112" s="46"/>
      <c r="C112" s="46"/>
      <c r="D112" s="46"/>
    </row>
    <row r="113" spans="1:4" s="28" customFormat="1" x14ac:dyDescent="0.3">
      <c r="A113" s="45"/>
      <c r="B113" s="46"/>
      <c r="C113" s="46"/>
      <c r="D113" s="46"/>
    </row>
    <row r="114" spans="1:4" s="28" customFormat="1" x14ac:dyDescent="0.3">
      <c r="A114" s="45"/>
      <c r="B114" s="46"/>
      <c r="C114" s="46"/>
      <c r="D114" s="46"/>
    </row>
    <row r="115" spans="1:4" s="28" customFormat="1" x14ac:dyDescent="0.3">
      <c r="A115" s="45"/>
      <c r="B115" s="46"/>
      <c r="C115" s="46"/>
      <c r="D115" s="46"/>
    </row>
    <row r="116" spans="1:4" s="28" customFormat="1" x14ac:dyDescent="0.3">
      <c r="A116" s="45"/>
      <c r="B116" s="46"/>
      <c r="C116" s="46"/>
      <c r="D116" s="46"/>
    </row>
    <row r="117" spans="1:4" s="28" customFormat="1" x14ac:dyDescent="0.3">
      <c r="A117" s="45"/>
      <c r="B117" s="46"/>
      <c r="C117" s="46"/>
      <c r="D117" s="46"/>
    </row>
  </sheetData>
  <mergeCells count="1">
    <mergeCell ref="A3:D3"/>
  </mergeCells>
  <pageMargins left="0.7" right="0.7" top="0.75" bottom="0.75" header="0.511811023622047" footer="0.511811023622047"/>
  <pageSetup paperSize="9" scale="83" orientation="portrait" horizontalDpi="300" verticalDpi="300"/>
  <rowBreaks count="2" manualBreakCount="2">
    <brk id="28" max="16383" man="1"/>
    <brk id="64" max="16383" man="1"/>
  </rowBreaks>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5"/>
  <sheetViews>
    <sheetView zoomScaleNormal="100" workbookViewId="0"/>
  </sheetViews>
  <sheetFormatPr defaultColWidth="8.6640625" defaultRowHeight="14.4" x14ac:dyDescent="0.3"/>
  <cols>
    <col min="1" max="1" width="50" customWidth="1"/>
    <col min="2" max="4" width="13" customWidth="1"/>
  </cols>
  <sheetData>
    <row r="1" spans="1:4" x14ac:dyDescent="0.3">
      <c r="A1" s="47" t="s">
        <v>92</v>
      </c>
    </row>
    <row r="3" spans="1:4" ht="27.75" customHeight="1" x14ac:dyDescent="0.3">
      <c r="A3" s="13" t="s">
        <v>93</v>
      </c>
      <c r="B3" s="13"/>
      <c r="C3" s="13"/>
      <c r="D3" s="13"/>
    </row>
    <row r="5" spans="1:4" x14ac:dyDescent="0.3">
      <c r="B5" s="48">
        <v>2023</v>
      </c>
      <c r="C5" s="48">
        <v>2024</v>
      </c>
      <c r="D5" s="48">
        <v>2025</v>
      </c>
    </row>
    <row r="6" spans="1:4" x14ac:dyDescent="0.3">
      <c r="A6" s="49" t="s">
        <v>94</v>
      </c>
      <c r="B6" s="50">
        <v>0</v>
      </c>
      <c r="C6" s="50">
        <v>0</v>
      </c>
      <c r="D6" s="50">
        <v>0</v>
      </c>
    </row>
    <row r="7" spans="1:4" x14ac:dyDescent="0.3">
      <c r="A7" s="49" t="s">
        <v>95</v>
      </c>
      <c r="B7" s="50">
        <v>0</v>
      </c>
      <c r="C7" s="50">
        <v>0</v>
      </c>
      <c r="D7" s="50">
        <v>0</v>
      </c>
    </row>
    <row r="8" spans="1:4" x14ac:dyDescent="0.3">
      <c r="A8" s="49" t="s">
        <v>96</v>
      </c>
      <c r="B8" s="50">
        <v>0</v>
      </c>
      <c r="C8" s="50">
        <v>0</v>
      </c>
      <c r="D8" s="50">
        <v>0</v>
      </c>
    </row>
    <row r="9" spans="1:4" x14ac:dyDescent="0.3">
      <c r="A9" s="51" t="s">
        <v>97</v>
      </c>
      <c r="B9" s="52">
        <f>B7-B8</f>
        <v>0</v>
      </c>
      <c r="C9" s="52">
        <f>C7-C8</f>
        <v>0</v>
      </c>
      <c r="D9" s="52">
        <f>D7-D8</f>
        <v>0</v>
      </c>
    </row>
    <row r="10" spans="1:4" ht="27.6" x14ac:dyDescent="0.3">
      <c r="A10" s="49" t="s">
        <v>98</v>
      </c>
      <c r="B10" s="50">
        <v>0</v>
      </c>
      <c r="C10" s="50">
        <v>0</v>
      </c>
      <c r="D10" s="50">
        <v>0</v>
      </c>
    </row>
    <row r="11" spans="1:4" ht="27.6" x14ac:dyDescent="0.3">
      <c r="A11" s="49" t="s">
        <v>99</v>
      </c>
      <c r="B11" s="50">
        <v>0</v>
      </c>
      <c r="C11" s="50">
        <v>0</v>
      </c>
      <c r="D11" s="50">
        <v>0</v>
      </c>
    </row>
    <row r="12" spans="1:4" ht="27.6" x14ac:dyDescent="0.3">
      <c r="A12" s="51" t="s">
        <v>100</v>
      </c>
      <c r="B12" s="52">
        <f>B9+B10-B11</f>
        <v>0</v>
      </c>
      <c r="C12" s="52">
        <f>C9+C10-C11</f>
        <v>0</v>
      </c>
      <c r="D12" s="52">
        <f>D9+D10-D11</f>
        <v>0</v>
      </c>
    </row>
    <row r="13" spans="1:4" x14ac:dyDescent="0.3">
      <c r="A13" s="49" t="s">
        <v>101</v>
      </c>
      <c r="B13" s="50">
        <v>0</v>
      </c>
      <c r="C13" s="50">
        <v>0</v>
      </c>
      <c r="D13" s="50">
        <v>0</v>
      </c>
    </row>
    <row r="15" spans="1:4" ht="25.5" customHeight="1" x14ac:dyDescent="0.3">
      <c r="A15" s="12" t="s">
        <v>102</v>
      </c>
      <c r="B15" s="12"/>
      <c r="C15" s="12"/>
      <c r="D15" s="12"/>
    </row>
  </sheetData>
  <mergeCells count="2">
    <mergeCell ref="A3:D3"/>
    <mergeCell ref="A15:D15"/>
  </mergeCells>
  <pageMargins left="0.75" right="0.75" top="1" bottom="1" header="0.511811023622047" footer="0.511811023622047"/>
  <pageSetup fitToHeight="0" orientation="portrait" horizontalDpi="300" verticalDpi="30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54"/>
  <sheetViews>
    <sheetView tabSelected="1" topLeftCell="A43" zoomScaleNormal="100" workbookViewId="0">
      <selection activeCell="F61" sqref="F61"/>
    </sheetView>
  </sheetViews>
  <sheetFormatPr defaultColWidth="12" defaultRowHeight="13.8" x14ac:dyDescent="0.3"/>
  <cols>
    <col min="1" max="1" width="4.6640625" style="15" customWidth="1"/>
    <col min="2" max="5" width="12" style="15"/>
    <col min="6" max="6" width="46.33203125" style="15" customWidth="1"/>
    <col min="7" max="16384" width="12" style="15"/>
  </cols>
  <sheetData>
    <row r="1" spans="1:6" ht="14.25" customHeight="1" x14ac:dyDescent="0.3">
      <c r="A1" s="11" t="s">
        <v>103</v>
      </c>
      <c r="B1" s="11"/>
      <c r="C1" s="11"/>
      <c r="D1" s="11"/>
      <c r="E1" s="11"/>
      <c r="F1" s="11"/>
    </row>
    <row r="2" spans="1:6" x14ac:dyDescent="0.3">
      <c r="A2" s="53"/>
      <c r="B2" s="53"/>
      <c r="C2" s="53"/>
      <c r="D2" s="53"/>
      <c r="E2" s="53"/>
      <c r="F2" s="53"/>
    </row>
    <row r="3" spans="1:6" ht="13.5" customHeight="1" x14ac:dyDescent="0.3">
      <c r="A3" s="10" t="s">
        <v>104</v>
      </c>
      <c r="B3" s="10"/>
      <c r="C3" s="10"/>
      <c r="D3" s="10"/>
      <c r="E3" s="10"/>
      <c r="F3" s="10"/>
    </row>
    <row r="4" spans="1:6" ht="66" customHeight="1" x14ac:dyDescent="0.3">
      <c r="A4" s="10" t="s">
        <v>105</v>
      </c>
      <c r="B4" s="10"/>
      <c r="C4" s="10"/>
      <c r="D4" s="10"/>
      <c r="E4" s="10"/>
      <c r="F4" s="10"/>
    </row>
    <row r="5" spans="1:6" x14ac:dyDescent="0.3">
      <c r="A5" s="54"/>
      <c r="B5" s="54"/>
      <c r="C5" s="54"/>
      <c r="D5" s="54"/>
      <c r="E5" s="54"/>
      <c r="F5" s="54"/>
    </row>
    <row r="6" spans="1:6" ht="13.5" customHeight="1" x14ac:dyDescent="0.3">
      <c r="A6" s="9" t="s">
        <v>106</v>
      </c>
      <c r="B6" s="9"/>
      <c r="C6" s="9"/>
      <c r="D6" s="9"/>
      <c r="E6" s="9"/>
      <c r="F6" s="9"/>
    </row>
    <row r="8" spans="1:6" ht="46.2" customHeight="1" x14ac:dyDescent="0.3">
      <c r="A8" s="55" t="s">
        <v>107</v>
      </c>
      <c r="B8" s="8" t="s">
        <v>108</v>
      </c>
      <c r="C8" s="8"/>
      <c r="D8" s="8"/>
      <c r="E8" s="8"/>
      <c r="F8" s="8"/>
    </row>
    <row r="9" spans="1:6" ht="13.5" customHeight="1" x14ac:dyDescent="0.3">
      <c r="A9" s="56"/>
      <c r="B9" s="7" t="s">
        <v>109</v>
      </c>
      <c r="C9" s="7"/>
      <c r="D9" s="7"/>
      <c r="E9" s="7"/>
      <c r="F9" s="7"/>
    </row>
    <row r="10" spans="1:6" ht="13.5" customHeight="1" x14ac:dyDescent="0.3">
      <c r="A10" s="56"/>
      <c r="B10" s="6" t="s">
        <v>110</v>
      </c>
      <c r="C10" s="6"/>
      <c r="D10" s="6"/>
      <c r="E10" s="6"/>
      <c r="F10" s="57">
        <f>'1A-Bilant'!D92</f>
        <v>0</v>
      </c>
    </row>
    <row r="11" spans="1:6" ht="13.5" customHeight="1" x14ac:dyDescent="0.3">
      <c r="A11" s="56"/>
      <c r="B11" s="6" t="s">
        <v>111</v>
      </c>
      <c r="C11" s="6"/>
      <c r="D11" s="6"/>
      <c r="E11" s="6"/>
      <c r="F11" s="57">
        <f>'1A-Bilant'!D95</f>
        <v>0</v>
      </c>
    </row>
    <row r="12" spans="1:6" ht="13.5" customHeight="1" x14ac:dyDescent="0.3">
      <c r="A12" s="56"/>
      <c r="B12" s="5" t="s">
        <v>112</v>
      </c>
      <c r="C12" s="5"/>
      <c r="D12" s="5"/>
      <c r="E12" s="5"/>
      <c r="F12" s="58">
        <f>F10+F11</f>
        <v>0</v>
      </c>
    </row>
    <row r="13" spans="1:6" ht="13.5" customHeight="1" x14ac:dyDescent="0.3">
      <c r="A13" s="56"/>
      <c r="B13" s="4" t="s">
        <v>113</v>
      </c>
      <c r="C13" s="4"/>
      <c r="D13" s="4"/>
      <c r="E13" s="4"/>
      <c r="F13" s="4"/>
    </row>
    <row r="14" spans="1:6" ht="23.85" customHeight="1" x14ac:dyDescent="0.3">
      <c r="A14" s="56"/>
      <c r="B14" s="3" t="s">
        <v>114</v>
      </c>
      <c r="C14" s="3"/>
      <c r="D14" s="3"/>
      <c r="E14" s="3"/>
      <c r="F14" s="3"/>
    </row>
    <row r="15" spans="1:6" ht="13.5" customHeight="1" x14ac:dyDescent="0.3">
      <c r="A15" s="56"/>
      <c r="B15" s="6" t="s">
        <v>115</v>
      </c>
      <c r="C15" s="6"/>
      <c r="D15" s="6"/>
      <c r="E15" s="6"/>
      <c r="F15" s="57">
        <f>'1A-Bilant'!D79+'1A-Bilant'!D80</f>
        <v>0</v>
      </c>
    </row>
    <row r="16" spans="1:6" ht="13.5" customHeight="1" x14ac:dyDescent="0.3">
      <c r="A16" s="56"/>
      <c r="B16" s="6" t="s">
        <v>116</v>
      </c>
      <c r="C16" s="6"/>
      <c r="D16" s="6"/>
      <c r="E16" s="6"/>
      <c r="F16" s="57">
        <f>'1A-Bilant'!D84</f>
        <v>0</v>
      </c>
    </row>
    <row r="17" spans="1:6" ht="13.5" customHeight="1" x14ac:dyDescent="0.3">
      <c r="A17" s="56"/>
      <c r="B17" s="6" t="s">
        <v>117</v>
      </c>
      <c r="C17" s="6"/>
      <c r="D17" s="6"/>
      <c r="E17" s="6"/>
      <c r="F17" s="57">
        <f>'1A-Bilant'!D85</f>
        <v>0</v>
      </c>
    </row>
    <row r="18" spans="1:6" ht="13.5" customHeight="1" x14ac:dyDescent="0.3">
      <c r="A18" s="56"/>
      <c r="B18" s="6" t="s">
        <v>118</v>
      </c>
      <c r="C18" s="6"/>
      <c r="D18" s="6"/>
      <c r="E18" s="6"/>
      <c r="F18" s="57">
        <f>'1A-Bilant'!D88</f>
        <v>0</v>
      </c>
    </row>
    <row r="19" spans="1:6" x14ac:dyDescent="0.3">
      <c r="A19" s="56"/>
      <c r="B19" s="2" t="s">
        <v>119</v>
      </c>
      <c r="C19" s="2"/>
      <c r="D19" s="2"/>
      <c r="E19" s="2"/>
      <c r="F19" s="58">
        <f>F12+SUM(F16:F18)</f>
        <v>0</v>
      </c>
    </row>
    <row r="20" spans="1:6" ht="23.85" customHeight="1" x14ac:dyDescent="0.3">
      <c r="A20" s="56"/>
      <c r="B20" s="1" t="s">
        <v>120</v>
      </c>
      <c r="C20" s="1"/>
      <c r="D20" s="1"/>
      <c r="E20" s="1"/>
      <c r="F20" s="1"/>
    </row>
    <row r="21" spans="1:6" x14ac:dyDescent="0.3">
      <c r="A21" s="56"/>
      <c r="B21" s="53" t="s">
        <v>121</v>
      </c>
      <c r="C21" s="68" t="str">
        <f>CONCATENATE("Solicitantul ",IF(F12&gt;=0,"nu ",IF(F19&gt;=0,"nu ", IF(ABS(F19)&gt;F15/2,"","nu "))),"se încadrează în categoria întreprinderilor în dificultate")</f>
        <v>Solicitantul nu se încadrează în categoria întreprinderilor în dificultate</v>
      </c>
      <c r="D21" s="68"/>
      <c r="E21" s="68"/>
      <c r="F21" s="68"/>
    </row>
    <row r="22" spans="1:6" x14ac:dyDescent="0.3">
      <c r="A22" s="56"/>
      <c r="B22" s="59"/>
      <c r="C22" s="59"/>
      <c r="D22" s="59"/>
      <c r="E22" s="59"/>
      <c r="F22" s="60"/>
    </row>
    <row r="23" spans="1:6" ht="23.85" customHeight="1" x14ac:dyDescent="0.3">
      <c r="A23" s="61" t="s">
        <v>122</v>
      </c>
      <c r="B23" s="69" t="s">
        <v>123</v>
      </c>
      <c r="C23" s="69"/>
      <c r="D23" s="69"/>
      <c r="E23" s="69"/>
      <c r="F23" s="69"/>
    </row>
    <row r="24" spans="1:6" ht="23.85" customHeight="1" x14ac:dyDescent="0.3">
      <c r="A24" s="61" t="s">
        <v>124</v>
      </c>
      <c r="B24" s="69" t="s">
        <v>125</v>
      </c>
      <c r="C24" s="69"/>
      <c r="D24" s="69"/>
      <c r="E24" s="69"/>
      <c r="F24" s="69"/>
    </row>
    <row r="27" spans="1:6" ht="39.75" customHeight="1" x14ac:dyDescent="0.3">
      <c r="A27" s="10" t="s">
        <v>126</v>
      </c>
      <c r="B27" s="10"/>
      <c r="C27" s="10"/>
      <c r="D27" s="10"/>
      <c r="E27" s="10"/>
      <c r="F27" s="10"/>
    </row>
    <row r="29" spans="1:6" x14ac:dyDescent="0.3">
      <c r="A29" s="70" t="s">
        <v>127</v>
      </c>
      <c r="B29" s="70"/>
      <c r="C29" s="70"/>
      <c r="D29" s="70"/>
      <c r="E29" s="70"/>
      <c r="F29" s="70"/>
    </row>
    <row r="30" spans="1:6" ht="13.5" customHeight="1" x14ac:dyDescent="0.3">
      <c r="B30" s="71" t="s">
        <v>128</v>
      </c>
      <c r="C30" s="71"/>
      <c r="D30" s="71"/>
      <c r="E30" s="71"/>
      <c r="F30" s="62" t="s">
        <v>129</v>
      </c>
    </row>
    <row r="32" spans="1:6" ht="27.75" customHeight="1" x14ac:dyDescent="0.3">
      <c r="B32" s="71" t="s">
        <v>130</v>
      </c>
      <c r="C32" s="71"/>
      <c r="D32" s="71"/>
      <c r="E32" s="71"/>
      <c r="F32" s="63" t="s">
        <v>131</v>
      </c>
    </row>
    <row r="34" spans="1:6" ht="27.75" customHeight="1" x14ac:dyDescent="0.3">
      <c r="A34" s="64" t="s">
        <v>132</v>
      </c>
      <c r="B34" s="13" t="s">
        <v>133</v>
      </c>
      <c r="C34" s="13"/>
      <c r="D34" s="13"/>
      <c r="E34" s="13"/>
      <c r="F34" s="13"/>
    </row>
    <row r="35" spans="1:6" ht="13.5" customHeight="1" x14ac:dyDescent="0.3">
      <c r="B35" s="71" t="s">
        <v>134</v>
      </c>
      <c r="C35" s="71"/>
      <c r="D35" s="71"/>
      <c r="E35" s="71"/>
      <c r="F35" s="65">
        <f>-MIN(0,F12)</f>
        <v>0</v>
      </c>
    </row>
    <row r="36" spans="1:6" ht="13.5" customHeight="1" x14ac:dyDescent="0.3">
      <c r="B36" s="71" t="s">
        <v>135</v>
      </c>
      <c r="C36" s="71"/>
      <c r="D36" s="71"/>
      <c r="E36" s="71"/>
      <c r="F36" s="65">
        <f>'1A-Bilant'!D99+F35</f>
        <v>0</v>
      </c>
    </row>
    <row r="37" spans="1:6" ht="13.5" customHeight="1" x14ac:dyDescent="0.3">
      <c r="B37" s="13" t="s">
        <v>136</v>
      </c>
      <c r="C37" s="13"/>
      <c r="D37" s="13"/>
      <c r="E37" s="13"/>
      <c r="F37" s="66" t="str">
        <f>IF(F32&lt;&gt;"DA","Nu se aplică",IF(AND(F30="IMM",F31="DA"),"Nu se aplică (IMM &lt; 3 ani)",IF(F35&gt;F36/2,"DA – în dificultate","NU")))</f>
        <v>Nu se aplică</v>
      </c>
    </row>
    <row r="39" spans="1:6" ht="27.75" customHeight="1" x14ac:dyDescent="0.3">
      <c r="A39" s="64" t="s">
        <v>137</v>
      </c>
      <c r="B39" s="13" t="s">
        <v>138</v>
      </c>
      <c r="C39" s="13"/>
      <c r="D39" s="13"/>
      <c r="E39" s="13"/>
      <c r="F39" s="13"/>
    </row>
    <row r="40" spans="1:6" x14ac:dyDescent="0.3">
      <c r="E40" s="67">
        <v>2024</v>
      </c>
      <c r="F40" s="67">
        <v>2025</v>
      </c>
    </row>
    <row r="41" spans="1:6" ht="13.5" customHeight="1" x14ac:dyDescent="0.3">
      <c r="B41" s="71" t="s">
        <v>139</v>
      </c>
      <c r="C41" s="71"/>
      <c r="D41" s="71"/>
      <c r="E41" s="65">
        <f>'1A-Bilant'!C52+'1A-Bilant'!C64</f>
        <v>0</v>
      </c>
      <c r="F41" s="65">
        <f>'1A-Bilant'!D52+'1A-Bilant'!D64</f>
        <v>0</v>
      </c>
    </row>
    <row r="42" spans="1:6" ht="13.5" customHeight="1" x14ac:dyDescent="0.3">
      <c r="B42" s="71" t="s">
        <v>140</v>
      </c>
      <c r="C42" s="71"/>
      <c r="D42" s="71"/>
      <c r="E42" s="65">
        <f>'1A-Bilant'!C99</f>
        <v>0</v>
      </c>
      <c r="F42" s="65">
        <f>'1A-Bilant'!D99</f>
        <v>0</v>
      </c>
    </row>
    <row r="43" spans="1:6" ht="23.85" customHeight="1" x14ac:dyDescent="0.3">
      <c r="B43" s="71" t="s">
        <v>141</v>
      </c>
      <c r="C43" s="71"/>
      <c r="D43" s="71"/>
      <c r="E43" s="65" t="str">
        <f>IF(E42&lt;=0,"capital propriu ≤ 0",E41/E42)</f>
        <v>capital propriu ≤ 0</v>
      </c>
      <c r="F43" s="65" t="str">
        <f>IF(F42&lt;=0,"capital propriu ≤ 0",F41/F42)</f>
        <v>capital propriu ≤ 0</v>
      </c>
    </row>
    <row r="44" spans="1:6" ht="13.5" customHeight="1" x14ac:dyDescent="0.3">
      <c r="B44" s="71" t="s">
        <v>142</v>
      </c>
      <c r="C44" s="71"/>
      <c r="D44" s="71"/>
      <c r="E44" s="65">
        <f>'1B-Cont_PP'!C12</f>
        <v>0</v>
      </c>
      <c r="F44" s="65">
        <f>'1B-Cont_PP'!D12</f>
        <v>0</v>
      </c>
    </row>
    <row r="45" spans="1:6" ht="13.5" customHeight="1" x14ac:dyDescent="0.3">
      <c r="B45" s="71" t="s">
        <v>143</v>
      </c>
      <c r="C45" s="71"/>
      <c r="D45" s="71"/>
      <c r="E45" s="65">
        <f>'1B-Cont_PP'!C13</f>
        <v>0</v>
      </c>
      <c r="F45" s="65">
        <f>'1B-Cont_PP'!D13</f>
        <v>0</v>
      </c>
    </row>
    <row r="46" spans="1:6" ht="23.85" customHeight="1" x14ac:dyDescent="0.3">
      <c r="B46" s="71" t="s">
        <v>144</v>
      </c>
      <c r="C46" s="71"/>
      <c r="D46" s="71"/>
      <c r="E46" s="65" t="str">
        <f>IF(E45=0,"fără dobânzi",E44/E45)</f>
        <v>fără dobânzi</v>
      </c>
      <c r="F46" s="65" t="str">
        <f>IF(F45=0,"fără dobânzi",F44/F45)</f>
        <v>fără dobânzi</v>
      </c>
    </row>
    <row r="47" spans="1:6" ht="13.5" customHeight="1" x14ac:dyDescent="0.3">
      <c r="B47" s="71" t="s">
        <v>145</v>
      </c>
      <c r="C47" s="71"/>
      <c r="D47" s="71"/>
      <c r="E47" s="62" t="str">
        <f>IF(AND(IF(E42&lt;=0,TRUE(),E41/E42&gt;7.5),IF(E45=0,FALSE(),E44/E45&lt;1)),"DA","NU")</f>
        <v>NU</v>
      </c>
      <c r="F47" s="62" t="str">
        <f>IF(AND(IF(F42&lt;=0,TRUE(),F41/F42&gt;7.5),IF(F45=0,FALSE(),F44/F45&lt;1)),"DA","NU")</f>
        <v>NU</v>
      </c>
    </row>
    <row r="48" spans="1:6" ht="13.5" customHeight="1" x14ac:dyDescent="0.3">
      <c r="B48" s="13" t="s">
        <v>146</v>
      </c>
      <c r="C48" s="13"/>
      <c r="D48" s="13"/>
      <c r="E48" s="13" t="str">
        <f>IF(F30&lt;&gt;"Întreprindere cu capitalizare medie","Nu se aplică (IMM)",IF(AND(E47="DA",F47="DA"),"DA – în dificultate","NU"))</f>
        <v>NU</v>
      </c>
      <c r="F48" s="13"/>
    </row>
    <row r="50" spans="1:6" x14ac:dyDescent="0.3">
      <c r="A50" s="70" t="s">
        <v>147</v>
      </c>
      <c r="B50" s="70"/>
      <c r="C50" s="70"/>
      <c r="D50" s="70"/>
      <c r="E50" s="70"/>
      <c r="F50" s="70"/>
    </row>
    <row r="51" spans="1:6" ht="13.5" customHeight="1" x14ac:dyDescent="0.3">
      <c r="B51" s="71" t="s">
        <v>148</v>
      </c>
      <c r="C51" s="71"/>
      <c r="D51" s="71"/>
      <c r="E51" s="71"/>
      <c r="F51" s="62" t="str">
        <f>IF(F32="DA","Nu se aplică (vezi pct. 4)",IF(AND(F30="IMM",F31="DA"),"Nu se aplică (IMM &lt; 3 ani)",IF(AND(F12&lt;0,F19&lt;0,ABS(F19)&gt;F15/2),"DA – în dificultate","NU")))</f>
        <v>NU</v>
      </c>
    </row>
    <row r="52" spans="1:6" ht="13.5" customHeight="1" x14ac:dyDescent="0.3">
      <c r="B52" s="71" t="s">
        <v>149</v>
      </c>
      <c r="C52" s="71"/>
      <c r="D52" s="71"/>
      <c r="E52" s="71"/>
      <c r="F52" s="62" t="str">
        <f>F37</f>
        <v>Nu se aplică</v>
      </c>
    </row>
    <row r="53" spans="1:6" ht="13.5" customHeight="1" x14ac:dyDescent="0.3">
      <c r="B53" s="71" t="s">
        <v>150</v>
      </c>
      <c r="C53" s="71"/>
      <c r="D53" s="71"/>
      <c r="E53" s="71"/>
      <c r="F53" s="62" t="str">
        <f>E48</f>
        <v>NU</v>
      </c>
    </row>
    <row r="54" spans="1:6" ht="27.75" customHeight="1" x14ac:dyDescent="0.3">
      <c r="B54" s="13" t="s">
        <v>151</v>
      </c>
      <c r="C54" s="13"/>
      <c r="D54" s="13"/>
      <c r="E54" s="13"/>
      <c r="F54" s="66" t="str">
        <f>IF(OR(LEFT(F51,2)="DA",LEFT(F52,2)="DA",LEFT(F53,2)="DA"),"Solicitantul SE ÎNCADREAZĂ în categoria întreprinderilor în dificultate – NU este eligibil","Solicitantul nu se încadrează în categoria întreprinderilor în dificultate (conform datelor introduse)")</f>
        <v>Solicitantul nu se încadrează în categoria întreprinderilor în dificultate (conform datelor introduse)</v>
      </c>
    </row>
  </sheetData>
  <mergeCells count="43">
    <mergeCell ref="B52:E52"/>
    <mergeCell ref="B53:E53"/>
    <mergeCell ref="B54:E54"/>
    <mergeCell ref="B47:D47"/>
    <mergeCell ref="B48:D48"/>
    <mergeCell ref="E48:F48"/>
    <mergeCell ref="A50:F50"/>
    <mergeCell ref="B51:E51"/>
    <mergeCell ref="B42:D42"/>
    <mergeCell ref="B43:D43"/>
    <mergeCell ref="B44:D44"/>
    <mergeCell ref="B45:D45"/>
    <mergeCell ref="B46:D46"/>
    <mergeCell ref="B35:E35"/>
    <mergeCell ref="B36:E36"/>
    <mergeCell ref="B37:E37"/>
    <mergeCell ref="B39:F39"/>
    <mergeCell ref="B41:D41"/>
    <mergeCell ref="A27:F27"/>
    <mergeCell ref="A29:F29"/>
    <mergeCell ref="B30:E30"/>
    <mergeCell ref="B32:E32"/>
    <mergeCell ref="B34:F34"/>
    <mergeCell ref="B19:E19"/>
    <mergeCell ref="B20:F20"/>
    <mergeCell ref="C21:F21"/>
    <mergeCell ref="B23:F23"/>
    <mergeCell ref="B24:F24"/>
    <mergeCell ref="B14:F14"/>
    <mergeCell ref="B15:E15"/>
    <mergeCell ref="B16:E16"/>
    <mergeCell ref="B17:E17"/>
    <mergeCell ref="B18:E18"/>
    <mergeCell ref="B9:F9"/>
    <mergeCell ref="B10:E10"/>
    <mergeCell ref="B11:E11"/>
    <mergeCell ref="B12:E12"/>
    <mergeCell ref="B13:F13"/>
    <mergeCell ref="A1:F1"/>
    <mergeCell ref="A3:F3"/>
    <mergeCell ref="A4:F4"/>
    <mergeCell ref="A6:F6"/>
    <mergeCell ref="B8:F8"/>
  </mergeCells>
  <dataValidations count="1">
    <dataValidation type="list" sqref="F32">
      <formula1>"DA,NU"</formula1>
      <formula2>0</formula2>
    </dataValidation>
  </dataValidations>
  <pageMargins left="0.7" right="0.7" top="0.75" bottom="0.75" header="0.511811023622047" footer="0.511811023622047"/>
  <pageSetup paperSize="9" scale="88" orientation="landscape" horizontalDpi="300" verticalDpi="300"/>
  <legacy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1A-Bilant</vt:lpstr>
      <vt:lpstr>1B-Cont_PP</vt:lpstr>
      <vt:lpstr>1E-Intreprindere_in_dificultate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Dorian Petrea</dc:creator>
  <dc:description/>
  <cp:lastModifiedBy>Dunca Cristian</cp:lastModifiedBy>
  <cp:revision>0</cp:revision>
  <cp:lastPrinted>2025-02-13T13:36:47Z</cp:lastPrinted>
  <dcterms:created xsi:type="dcterms:W3CDTF">2017-03-23T10:29:08Z</dcterms:created>
  <dcterms:modified xsi:type="dcterms:W3CDTF">2026-10-16T08:38:04Z</dcterms:modified>
  <dc:language>en-US</dc:language>
</cp:coreProperties>
</file>